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72" windowWidth="14388" windowHeight="11016" tabRatio="808" activeTab="3"/>
  </bookViews>
  <sheets>
    <sheet name="Инструкция" sheetId="1" r:id="rId1"/>
    <sheet name="Титульный" sheetId="2" r:id="rId2"/>
    <sheet name="Инструкция по заполнению" sheetId="3" r:id="rId3"/>
    <sheet name="46 - передача" sheetId="4" r:id="rId4"/>
    <sheet name="Проверка" sheetId="5" r:id="rId5"/>
    <sheet name="modProv" sheetId="6" state="veryHidden" r:id="rId6"/>
    <sheet name="TEHSHEET" sheetId="7" state="veryHidden" r:id="rId7"/>
    <sheet name="REESTR_ORG" sheetId="8" state="veryHidden" r:id="rId8"/>
    <sheet name="REESTR" sheetId="9" state="veryHidden" r:id="rId9"/>
    <sheet name="tech" sheetId="10" state="veryHidden" r:id="rId10"/>
    <sheet name="modExportData" sheetId="11" state="veryHidden" r:id="rId11"/>
  </sheets>
  <definedNames>
    <definedName name="ACCURACY_RANGE">'46 - передача'!$E$12</definedName>
    <definedName name="add_gen_company_locked_range">'tech'!$19:$19</definedName>
    <definedName name="add_gen_company_range">'tech'!$6:$6</definedName>
    <definedName name="add_net_company_locked_range">'tech'!$16:$16</definedName>
    <definedName name="add_net_company_range">'tech'!$3:$3</definedName>
    <definedName name="add_other_company_locked_range">'tech'!$25:$25</definedName>
    <definedName name="add_other_company_range">'tech'!$12:$12</definedName>
    <definedName name="add_sbwt_company_locked_range">'tech'!$22:$22</definedName>
    <definedName name="add_sbwt_company_range">'tech'!$9:$9</definedName>
    <definedName name="DELETE_HL_COLUMN_MARKER">'46 - передача'!$C$15</definedName>
    <definedName name="EE_DISBALANCE">'46 - передача'!$G$61:$J$61</definedName>
    <definedName name="EE_TOTAL_DISBALANCE">'46 - передача'!$F$61</definedName>
    <definedName name="god">'Титульный'!$F$8</definedName>
    <definedName name="inn">'Титульный'!$F$12</definedName>
    <definedName name="kpp">'Титульный'!$F$13</definedName>
    <definedName name="kvartal">'Титульный'!$G$8</definedName>
    <definedName name="LIST_ORG_EE">'REESTR_ORG'!$A$2:$E$226</definedName>
    <definedName name="logic">'TEHSHEET'!$E$2:$E$3</definedName>
    <definedName name="MONTH">'TEHSHEET'!$D$2:$D$14</definedName>
    <definedName name="NUM_COLUMN_MARKER">'46 - передача'!$D$15</definedName>
    <definedName name="org">'Титульный'!$F$10</definedName>
    <definedName name="post_name">'REESTR_ORG'!$T$232:$T$294</definedName>
    <definedName name="post_without_enes_name">'REESTR_ORG'!$X$232:$X$293</definedName>
    <definedName name="potr_name">'REESTR_ORG'!$AN$232</definedName>
    <definedName name="POWER_DISBALANCE">'46 - передача'!$G$106:$J$106</definedName>
    <definedName name="POWER_TOTAL_DISBALANCE">'46 - передача'!$F$106</definedName>
    <definedName name="REESTR_TEMP">'REESTR'!$A$2:$C$2</definedName>
    <definedName name="reg_name">'Титульный'!$F$6</definedName>
    <definedName name="REGION">'TEHSHEET'!$A$1:$A$84</definedName>
    <definedName name="region_range">'TEHSHEET'!$G$2:$G$2</definedName>
    <definedName name="ROW_MARKER_1">'46 - передача'!$C$110</definedName>
    <definedName name="ROW_MARKER_2">'46 - передача'!$C$125</definedName>
    <definedName name="sbwt_name">'REESTR_ORG'!$H$232:$H$260</definedName>
    <definedName name="sbwt_name_o">'REESTR_ORG'!$AV$232:$AV$261</definedName>
    <definedName name="sbwt_name_oep">'REESTR_ORG'!$AZ$232:$AZ$261</definedName>
    <definedName name="sbwt_name_p">'REESTR_ORG'!$P$232:$P$261</definedName>
    <definedName name="sbwt_post_name">'REESTR_ORG'!$AR$232:$AR$322</definedName>
    <definedName name="title_post_name">'REESTR_ORG'!$AB$232:$AD$294</definedName>
    <definedName name="title_post_without_enes_name">'REESTR_ORG'!$AF$232:$AH$293</definedName>
    <definedName name="title_sbwt_name">'REESTR_ORG'!$L$232:$N$260</definedName>
    <definedName name="title_tso_name">'REESTR_ORG'!$D$232:$F$364</definedName>
    <definedName name="tso_name">'REESTR_ORG'!$A$232:$A$364</definedName>
    <definedName name="tso_name_p">'REESTR_ORG'!$AJ$232:$AJ$427</definedName>
    <definedName name="version">'Инструкция'!$N$2</definedName>
    <definedName name="XML_ORG_LIST_TAG_NAMES">'TEHSHEET'!$G$21:$G$25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<sst xmlns="http://schemas.openxmlformats.org/spreadsheetml/2006/main" count="4449" uniqueCount="793">
  <si>
    <t>ВН</t>
  </si>
  <si>
    <t>НН</t>
  </si>
  <si>
    <t>Небаланс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</si>
  <si>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</si>
  <si>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</si>
  <si>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</si>
  <si>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</si>
  <si>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</si>
  <si>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</si>
  <si>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</si>
  <si>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</si>
  <si>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</si>
  <si>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</si>
  <si>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</si>
  <si>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</si>
  <si>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</si>
  <si>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</si>
  <si>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</si>
  <si>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</si>
  <si>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</si>
  <si>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</si>
  <si>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</si>
  <si>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</si>
  <si>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</si>
  <si>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</si>
  <si>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</si>
  <si>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</si>
  <si>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</si>
  <si>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</si>
  <si>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</si>
  <si>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</si>
  <si>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</si>
  <si>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</si>
  <si>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</si>
  <si>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</si>
  <si>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</si>
  <si>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</si>
  <si>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</si>
  <si>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</si>
  <si>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</si>
  <si>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</si>
  <si>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</si>
  <si>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</si>
  <si>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</si>
  <si>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</si>
  <si>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</si>
  <si>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</si>
  <si>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</si>
  <si>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</si>
  <si>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</si>
  <si>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</si>
  <si>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</si>
  <si>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</si>
  <si>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</si>
  <si>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</si>
  <si>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</si>
  <si>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</si>
  <si>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</si>
  <si>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</si>
  <si>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</si>
  <si>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</si>
  <si>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</si>
  <si>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</si>
  <si>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</si>
  <si>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</si>
  <si>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</si>
  <si>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</si>
  <si>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</si>
  <si>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</si>
  <si>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</si>
  <si>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</si>
  <si>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</si>
  <si>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</si>
  <si>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</si>
  <si>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</si>
  <si>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</si>
  <si>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</si>
  <si>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</si>
  <si>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</si>
  <si>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</si>
  <si>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</si>
  <si>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</si>
  <si>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</si>
  <si>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</si>
  <si>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</si>
  <si>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</si>
  <si>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</si>
  <si>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</si>
  <si>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</si>
  <si>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</si>
  <si>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</si>
  <si>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</si>
  <si>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</si>
  <si>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</si>
  <si>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</si>
  <si>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</si>
  <si>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</si>
  <si>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</si>
  <si>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</si>
  <si>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</si>
  <si>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</si>
  <si>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</si>
  <si>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</si>
  <si>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</si>
  <si>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</si>
  <si>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</si>
  <si>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</si>
  <si>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</si>
  <si>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</si>
  <si>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</si>
  <si>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</si>
  <si>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</si>
  <si>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</si>
  <si>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</si>
  <si>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</si>
  <si>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</si>
  <si>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</si>
  <si>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</si>
  <si>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</si>
  <si>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</si>
  <si>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</si>
  <si>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</si>
  <si>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</si>
  <si>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да</t>
  </si>
  <si>
    <t>нет</t>
  </si>
  <si>
    <t>Электроэнергия</t>
  </si>
  <si>
    <t>Мощность</t>
  </si>
  <si>
    <t>logic</t>
  </si>
  <si>
    <t>MONTH</t>
  </si>
  <si>
    <t>YEAR</t>
  </si>
  <si>
    <t>2</t>
  </si>
  <si>
    <t>1</t>
  </si>
  <si>
    <t>Обязательность выполнения</t>
  </si>
  <si>
    <t>Сетевая компания</t>
  </si>
  <si>
    <t>Наименование показателя</t>
  </si>
  <si>
    <t>Поступление в сеть из других организаций, в том числе</t>
  </si>
  <si>
    <t>Из сетей ЕНЭС</t>
  </si>
  <si>
    <t>Из сетей прочих сетевых организаций</t>
  </si>
  <si>
    <t>От генерирующих компаний и блок-станций</t>
  </si>
  <si>
    <t>Поступление в сеть из других уровней напряжения (трансформация)</t>
  </si>
  <si>
    <t>Отпуск из сети, в том числе</t>
  </si>
  <si>
    <t>Другие сети</t>
  </si>
  <si>
    <t>Поставщики</t>
  </si>
  <si>
    <t>Хозяйственные нужды сети</t>
  </si>
  <si>
    <t>Отпуск в сеть других уровней напряжения</t>
  </si>
  <si>
    <t>Потери, в том числе</t>
  </si>
  <si>
    <t>Относимые на собственное потребление</t>
  </si>
  <si>
    <t>Относимые на передачу субабонентам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</si>
  <si>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</si>
  <si>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</si>
  <si>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Мощность (МВт)</t>
  </si>
  <si>
    <t>Из сетей  ЕНЭС</t>
  </si>
  <si>
    <t>Заявленная мощность конечных потребителей (МВт)</t>
  </si>
  <si>
    <t>Присоединенная мощность конечных потребителей (МВА)</t>
  </si>
  <si>
    <t>Платежи</t>
  </si>
  <si>
    <t>Месяц</t>
  </si>
  <si>
    <t>СН 1</t>
  </si>
  <si>
    <t>СН 2</t>
  </si>
  <si>
    <t>1.1</t>
  </si>
  <si>
    <t>1.2</t>
  </si>
  <si>
    <t>1.3</t>
  </si>
  <si>
    <t>2.1</t>
  </si>
  <si>
    <t>2.2</t>
  </si>
  <si>
    <t>2.3</t>
  </si>
  <si>
    <t>3</t>
  </si>
  <si>
    <t>3.1</t>
  </si>
  <si>
    <t>3.2</t>
  </si>
  <si>
    <t>3.3</t>
  </si>
  <si>
    <t>3.4</t>
  </si>
  <si>
    <t>4</t>
  </si>
  <si>
    <t>5</t>
  </si>
  <si>
    <t>6</t>
  </si>
  <si>
    <t>7</t>
  </si>
  <si>
    <t>8</t>
  </si>
  <si>
    <t>6.1</t>
  </si>
  <si>
    <t>9</t>
  </si>
  <si>
    <t>Поступления денежных средств в счёт стоимости поставленных услуг по передаче</t>
  </si>
  <si>
    <t>Заявленная и присоединённая мощность</t>
  </si>
  <si>
    <r>
      <rPr>
        <b/>
        <sz val="9"/>
        <rFont val="Tahoma"/>
        <family val="2"/>
      </rPr>
      <t>При заполнении отчётных форм принимается:</t>
    </r>
    <r>
      <rPr>
        <sz val="9"/>
        <rFont val="Tahoma"/>
        <family val="2"/>
      </rPr>
      <t xml:space="preserve">
</t>
    </r>
    <r>
      <rPr>
        <b/>
        <sz val="9"/>
        <rFont val="Tahoma"/>
        <family val="2"/>
      </rPr>
      <t>ВН</t>
    </r>
    <r>
      <rPr>
        <sz val="9"/>
        <rFont val="Tahoma"/>
        <family val="2"/>
      </rPr>
      <t xml:space="preserve"> (220 кВ, 110 кВ) – напряжение в сети 220 кВ, 110 кВ и выше
</t>
    </r>
    <r>
      <rPr>
        <b/>
        <sz val="9"/>
        <rFont val="Tahoma"/>
        <family val="2"/>
      </rPr>
      <t>СН 1</t>
    </r>
    <r>
      <rPr>
        <sz val="9"/>
        <rFont val="Tahoma"/>
        <family val="2"/>
      </rPr>
      <t xml:space="preserve"> – напряжение в сети 35 кВ и выше
</t>
    </r>
    <r>
      <rPr>
        <b/>
        <sz val="9"/>
        <rFont val="Tahoma"/>
        <family val="2"/>
      </rPr>
      <t>СН 2</t>
    </r>
    <r>
      <rPr>
        <sz val="9"/>
        <rFont val="Tahoma"/>
        <family val="2"/>
      </rPr>
      <t xml:space="preserve"> – напряжение в сети 10 - 6 кВ и выше
</t>
    </r>
    <r>
      <rPr>
        <b/>
        <sz val="9"/>
        <rFont val="Tahoma"/>
        <family val="2"/>
      </rPr>
      <t>НН</t>
    </r>
    <r>
      <rPr>
        <sz val="9"/>
        <rFont val="Tahoma"/>
        <family val="2"/>
      </rPr>
      <t xml:space="preserve"> – напряжение в сети 0,4 кВ и выше</t>
    </r>
  </si>
  <si>
    <t>Комментарии по заполнению</t>
  </si>
  <si>
    <t>Фактические объёмы электроэнергии и мощности сетевой организации</t>
  </si>
  <si>
    <t>1.2.0</t>
  </si>
  <si>
    <t>1.3.0</t>
  </si>
  <si>
    <t>3.1.0</t>
  </si>
  <si>
    <t>3.2.0</t>
  </si>
  <si>
    <t>3.3.0</t>
  </si>
  <si>
    <t>1.0</t>
  </si>
  <si>
    <t>Добавить генерирующую компанию</t>
  </si>
  <si>
    <t>Добавить сетевую компанию</t>
  </si>
  <si>
    <t>Добавить сбытовую компанию</t>
  </si>
  <si>
    <t>add_gen_company_range</t>
  </si>
  <si>
    <t>add_net_company_range</t>
  </si>
  <si>
    <t>add_sbwt_company_range</t>
  </si>
  <si>
    <t>2.0</t>
  </si>
  <si>
    <t>Уплата денежных средств в счёт стоимости приобретённых услуг по передаче</t>
  </si>
  <si>
    <t>Электроэнергия (тыс. кВтч)</t>
  </si>
  <si>
    <t>Товарная продуция</t>
  </si>
  <si>
    <t>Товарная продукция  (без НДС), тыс.руб.</t>
  </si>
  <si>
    <t>Сбытовые компании</t>
  </si>
  <si>
    <t>Другие организации</t>
  </si>
  <si>
    <t>Расход по оплате услуг по передаче электрической энергии (мощности)  (без НДС), тыс.руб.</t>
  </si>
  <si>
    <t>Платежи  (без НДС), тыс.руб.</t>
  </si>
  <si>
    <t>Добавить другую организацию</t>
  </si>
  <si>
    <t>1.1.0</t>
  </si>
  <si>
    <t>F</t>
  </si>
  <si>
    <t>Сетевые компании</t>
  </si>
  <si>
    <t>Расход по оплате услуг по передаче электрической энергии (мощности)</t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</si>
  <si>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товарной выручке, определенной на основании данных об объёмах фактически оказанных услуг по тарифам, утвержденным в установленном порядке. Строка Всего = сумма строк (1.1 + 1.2 + 1.3)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</si>
  <si>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электроэнергии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</si>
  <si>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электроэнергии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</si>
  <si>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сети, конечным потребителям и на хозяйственные нужды собственных сетей. Строка 3 = сумма строк (3.1 + 3.2 + 3.3 + 3.4)</t>
    </r>
  </si>
  <si>
    <r>
      <rPr>
        <b/>
        <sz val="9"/>
        <rFont val="Tahoma"/>
        <family val="2"/>
      </rPr>
      <t>4.</t>
    </r>
    <r>
      <rPr>
        <sz val="9"/>
        <rFont val="Tahoma"/>
        <family val="2"/>
      </rPr>
      <t xml:space="preserve"> В строке 4 отражается отпуск в сеть других уровней напряжения отчитывающейся организации. Объём ВН = сумме строки 2.1 по всем уровням напряжения. Объём СН 1 = сумме строки 2.2 по всем уровням напряжения. Объём СН 2 = сумме строки 2.3 по всем уровням напряжения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</si>
  <si>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расходе по оплате услуг по передаче электроэнергии (мощности) без учета НДС в разрезе сетевых организаций по уровням напряжения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</si>
  <si>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> В строке 1 приводятся сведения о сумме всей заявленной потребителями мощности по уровням напряжения. Данные отображаются только в случае, если регулирующим органом осуществляется регулирование распределительных сетевых организаций по заявленной мощности</t>
    </r>
  </si>
  <si>
    <r>
      <rPr>
        <b/>
        <sz val="9"/>
        <rFont val="Tahoma"/>
        <family val="2"/>
      </rPr>
      <t>9.</t>
    </r>
    <r>
      <rPr>
        <sz val="9"/>
        <rFont val="Tahoma"/>
        <family val="2"/>
      </rPr>
      <t xml:space="preserve"> В строке 9 отражается небаланс поступления в сеть и отпуска из сети мощности отчитывающейся организации, включая потери мощности. Строка 9 =  строки (1 + 2 - 3 - 4 - 5 - 6 + 7 - 8)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</si>
  <si>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собственное потребление мощности отчитывающейся организации</t>
    </r>
  </si>
  <si>
    <r>
      <rPr>
        <b/>
        <sz val="9"/>
        <color indexed="8"/>
        <rFont val="Tahoma"/>
        <family val="2"/>
      </rPr>
      <t>7.</t>
    </r>
    <r>
      <rPr>
        <sz val="9"/>
        <color indexed="8"/>
        <rFont val="Tahoma"/>
        <family val="2"/>
      </rPr>
      <t xml:space="preserve"> В строке 7 отражается объём мощности, вырабатываемой на установках отчитывающейся организации</t>
    </r>
  </si>
  <si>
    <r>
      <rPr>
        <b/>
        <sz val="9"/>
        <rFont val="Tahoma"/>
        <family val="2"/>
      </rPr>
      <t>6.</t>
    </r>
    <r>
      <rPr>
        <sz val="9"/>
        <rFont val="Tahoma"/>
        <family val="2"/>
      </rPr>
      <t xml:space="preserve"> В строке 6 отражаются потери в сетях по уровням напряжения отчитывающейся организации, включая потери относимые на собственное потребление (Строка 6.1)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</si>
  <si>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 и конечным потребителям. Строка 3 = сумма строк (3.1 + 3.2 + 3.3)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</si>
  <si>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мощности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</si>
  <si>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мощности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</si>
  <si>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небаланс поступления в сеть и отпуска из сети электроэнергии отчитывающейся организации, включая потери электроэнергии. Строка 8 =  строки (1 + 2 - 3 - 4 - 5 + 6 - 7)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</si>
  <si>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отражаются потери в сетях по уровням напряжения отчитывающейся организации, относимые на собственное потребление, на передачу субабонентам и на конечных потребителей. Строка 5 = сумма строк (5.1 + 5.2 + 5.3)</t>
    </r>
  </si>
  <si>
    <r>
      <rPr>
        <b/>
        <sz val="9"/>
        <color indexed="8"/>
        <rFont val="Tahoma"/>
        <family val="2"/>
      </rPr>
      <t>6.</t>
    </r>
    <r>
      <rPr>
        <sz val="9"/>
        <color indexed="8"/>
        <rFont val="Tahoma"/>
        <family val="2"/>
      </rPr>
      <t xml:space="preserve"> В строке 6 отражается объём электроэнергии, вырабатываемой на установках отчитывающейся организации</t>
    </r>
  </si>
  <si>
    <r>
      <rPr>
        <b/>
        <sz val="9"/>
        <rFont val="Tahoma"/>
        <family val="2"/>
      </rPr>
      <t>7.</t>
    </r>
    <r>
      <rPr>
        <sz val="9"/>
        <rFont val="Tahoma"/>
        <family val="2"/>
      </rPr>
      <t xml:space="preserve"> В строке 7 отражается собственное потребление элекроэнергии отчитывающейся организации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</si>
  <si>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отражается объём мощности на хозяйственные нужды отчитывающейся организации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</si>
  <si>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строке 1 отражается объём поступлений денежных средств в адрес отчитывающейся организации в счёт стоимости поставленных услуг по передаче</t>
    </r>
  </si>
  <si>
    <r>
      <rPr>
        <b/>
        <sz val="10"/>
        <rFont val="Tahoma"/>
        <family val="2"/>
      </rPr>
      <t>2.</t>
    </r>
    <r>
      <rPr>
        <sz val="10"/>
        <rFont val="Tahoma"/>
        <family val="2"/>
      </rPr>
      <t xml:space="preserve"> в строке 2 отражается объём уплаты денежных средств отчитывающейся организацией в счет стоимости приобретённых услуг по передаче</t>
    </r>
  </si>
  <si>
    <t>add_other_company_range</t>
  </si>
  <si>
    <t>Добавить сетевую компанию (передача)</t>
  </si>
  <si>
    <t>Конечные потребители</t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</si>
  <si>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> В строке 2 приводятся сведения о сумме всех присоединённых мощностей потребителей, отнесённых к соответствующему уровню напряжения</t>
    </r>
  </si>
  <si>
    <t>6.2</t>
  </si>
  <si>
    <t>3.4.0</t>
  </si>
  <si>
    <t>add_net_company_locked_range</t>
  </si>
  <si>
    <t>add_gen_company_locked_range</t>
  </si>
  <si>
    <t>add_sbwt_company_locked_range</t>
  </si>
  <si>
    <t>add_other_company_locked_range</t>
  </si>
  <si>
    <t>3.5</t>
  </si>
  <si>
    <t>3.5.0</t>
  </si>
  <si>
    <t>Сетевые компании, опосредованно присоединённые через сети прочих потребителей</t>
  </si>
  <si>
    <t>1.4</t>
  </si>
  <si>
    <t>Из сетей сопредельных регионов</t>
  </si>
  <si>
    <t>Число знаков после запятой:</t>
  </si>
  <si>
    <t>XML_ORG_LIST_TAG_NAMES</t>
  </si>
  <si>
    <t>ORG_NAME</t>
  </si>
  <si>
    <t>INN_NAME</t>
  </si>
  <si>
    <t>KPP_NAME</t>
  </si>
  <si>
    <t>VDET_NAME</t>
  </si>
  <si>
    <t>NSRF</t>
  </si>
  <si>
    <t>(Код) Номер телефона</t>
  </si>
  <si>
    <t>Инструкция по работе с шаблоном</t>
  </si>
  <si>
    <t>Цвета ячеек: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</si>
  <si>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</si>
  <si>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</si>
  <si>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Желтый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</si>
  <si>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константами;</t>
    </r>
  </si>
  <si>
    <t>Организационно-технические консультации:</t>
  </si>
  <si>
    <t>e-mail:</t>
  </si>
  <si>
    <t>WEB-сайт:</t>
  </si>
  <si>
    <t>ФИО:</t>
  </si>
  <si>
    <t>Экспорт данных в форму 46EP.2011:</t>
  </si>
  <si>
    <t>АО "ГТ Энерго"</t>
  </si>
  <si>
    <t>7703806647</t>
  </si>
  <si>
    <t>772801001</t>
  </si>
  <si>
    <t>Региональная генерация</t>
  </si>
  <si>
    <t>АО "Успенский сахарник"</t>
  </si>
  <si>
    <t>2357005329</t>
  </si>
  <si>
    <t>235701001</t>
  </si>
  <si>
    <t>Акционерное общество фирма "Агрокомплекс" им. Н.И.Ткачева</t>
  </si>
  <si>
    <t>2328000083</t>
  </si>
  <si>
    <t>232801001</t>
  </si>
  <si>
    <t>ЗАО "Картонтара"</t>
  </si>
  <si>
    <t>0105000304</t>
  </si>
  <si>
    <t>010501001</t>
  </si>
  <si>
    <t>ЗАО "Кристалл"</t>
  </si>
  <si>
    <t>2328000140</t>
  </si>
  <si>
    <t>ЗАО "Кубаньжелдормаш"</t>
  </si>
  <si>
    <t>2310042974</t>
  </si>
  <si>
    <t>230201001</t>
  </si>
  <si>
    <t>ЗАО "Сахарный завод "Свобода"</t>
  </si>
  <si>
    <t>2356030749</t>
  </si>
  <si>
    <t>235601001</t>
  </si>
  <si>
    <t>ЗАО "Сахарный комбинат "Курганинский"</t>
  </si>
  <si>
    <t>2339014560</t>
  </si>
  <si>
    <t>233901001</t>
  </si>
  <si>
    <t>ЗАО "Сахарный комбинат "Тихорецкий"</t>
  </si>
  <si>
    <t>2354009290</t>
  </si>
  <si>
    <t>235401001</t>
  </si>
  <si>
    <t>ЗАО "Тбилисский сахарный завод"</t>
  </si>
  <si>
    <t>2351007672</t>
  </si>
  <si>
    <t>235101001</t>
  </si>
  <si>
    <t>Краснодарский филиал ФГУП "ФТ-Центр"</t>
  </si>
  <si>
    <t>7709007859</t>
  </si>
  <si>
    <t>231043001</t>
  </si>
  <si>
    <t>ОАО "Адыгэнергострой"</t>
  </si>
  <si>
    <t>0105027049</t>
  </si>
  <si>
    <t>ОАО "Викор"</t>
  </si>
  <si>
    <t>2344001775</t>
  </si>
  <si>
    <t>234400001</t>
  </si>
  <si>
    <t>ОАО "Гиркубс"</t>
  </si>
  <si>
    <t>2329005119</t>
  </si>
  <si>
    <t>232901001</t>
  </si>
  <si>
    <t>ОАО "Динсксахар"</t>
  </si>
  <si>
    <t>2330000524</t>
  </si>
  <si>
    <t>233001001</t>
  </si>
  <si>
    <t>ОАО "Изумруд"</t>
  </si>
  <si>
    <t>2353002711</t>
  </si>
  <si>
    <t>235301001</t>
  </si>
  <si>
    <t>ОАО "Каневсксахар"</t>
  </si>
  <si>
    <t>2334005403</t>
  </si>
  <si>
    <t>233401001</t>
  </si>
  <si>
    <t>ОАО "Кристалл-2"</t>
  </si>
  <si>
    <t>2343000063</t>
  </si>
  <si>
    <t>234301001</t>
  </si>
  <si>
    <t>ОАО "МЖК "Краснодарский"</t>
  </si>
  <si>
    <t>2310043294</t>
  </si>
  <si>
    <t>231001001</t>
  </si>
  <si>
    <t>ОАО "Новороссийский судоремонтный завод"</t>
  </si>
  <si>
    <t>2315007476</t>
  </si>
  <si>
    <t>231501001</t>
  </si>
  <si>
    <t>ОАО "Павловский сахарный завод"</t>
  </si>
  <si>
    <t>2346008166</t>
  </si>
  <si>
    <t>234601001</t>
  </si>
  <si>
    <t>ОАО "Сахарный завод "Лабинский"</t>
  </si>
  <si>
    <t>2314003380</t>
  </si>
  <si>
    <t>231401001</t>
  </si>
  <si>
    <t>ОАО "Сахарный завод "Ленинградский"</t>
  </si>
  <si>
    <t>2341006687</t>
  </si>
  <si>
    <t>230750001</t>
  </si>
  <si>
    <t>ООО "ВЕТРОЭН-ЮГ"</t>
  </si>
  <si>
    <t>2309101992</t>
  </si>
  <si>
    <t>230901001</t>
  </si>
  <si>
    <t>ООО "ВЭС-Мирный"</t>
  </si>
  <si>
    <t>2361005272</t>
  </si>
  <si>
    <t>236101001</t>
  </si>
  <si>
    <t>ООО "ЕвроХим-Белореченские Минудобрения"</t>
  </si>
  <si>
    <t>2303025270</t>
  </si>
  <si>
    <t>ООО "Ейская ТЭС"</t>
  </si>
  <si>
    <t>2306022510</t>
  </si>
  <si>
    <t>230601001</t>
  </si>
  <si>
    <t>ООО "ИнвестГрупп-Энерджи"</t>
  </si>
  <si>
    <t>7724654924</t>
  </si>
  <si>
    <t>230401001</t>
  </si>
  <si>
    <t>ООО "КОМЭНЕРГО"</t>
  </si>
  <si>
    <t>2315177580</t>
  </si>
  <si>
    <t>ООО "ЛУКОЙЛ-Кубаньэнерго"</t>
  </si>
  <si>
    <t>2312159262</t>
  </si>
  <si>
    <t>231201001</t>
  </si>
  <si>
    <t>ООО "МК-Инвест"</t>
  </si>
  <si>
    <t>2302059491</t>
  </si>
  <si>
    <t>ООО "Межрегиональная генерирующая компания"</t>
  </si>
  <si>
    <t>2308026647</t>
  </si>
  <si>
    <t>ООО "РН-Туапсинский НПЗ"</t>
  </si>
  <si>
    <t>2365004375</t>
  </si>
  <si>
    <t>236501001</t>
  </si>
  <si>
    <t>ООО "РЭУ Идеал Хаус"</t>
  </si>
  <si>
    <t>2319043926</t>
  </si>
  <si>
    <t>231901001</t>
  </si>
  <si>
    <t>ООО "Свод Интернешнл"</t>
  </si>
  <si>
    <t>7730163480</t>
  </si>
  <si>
    <t>773001001</t>
  </si>
  <si>
    <t>ООО "ТЕАМ"</t>
  </si>
  <si>
    <t>2315054290</t>
  </si>
  <si>
    <t>ООО "Теплоэнергодар"</t>
  </si>
  <si>
    <t>2315147890</t>
  </si>
  <si>
    <t>ООО "Хоста"</t>
  </si>
  <si>
    <t>2319018550</t>
  </si>
  <si>
    <t>ООО "ЭНЕРГОГАРАНТ"</t>
  </si>
  <si>
    <t>2319050916</t>
  </si>
  <si>
    <t>Филиал "МЖК Краснодарский" ООО "МЭЗ Юг Руси"</t>
  </si>
  <si>
    <t>6167055777</t>
  </si>
  <si>
    <t>615250001</t>
  </si>
  <si>
    <t>Филиал "Сочинская ТЭС "ОАО "ИНТЕР РАО ЕЭС"</t>
  </si>
  <si>
    <t>2320109650</t>
  </si>
  <si>
    <t>231902001</t>
  </si>
  <si>
    <t>Филиал КВЭП ЗАО "РАМО-М"</t>
  </si>
  <si>
    <t>7719113976</t>
  </si>
  <si>
    <t>231143001</t>
  </si>
  <si>
    <t>филиал ОАО "Кореновский" Акционерного Общества "Успенский сахарник"</t>
  </si>
  <si>
    <t>237343001</t>
  </si>
  <si>
    <t>ЗАО "Транссервисэнерго"</t>
  </si>
  <si>
    <t>7710430593</t>
  </si>
  <si>
    <t>771001001</t>
  </si>
  <si>
    <t>Сбытовая компания</t>
  </si>
  <si>
    <t>ОАО "Кубаньэнергосбыт"</t>
  </si>
  <si>
    <t>2308119595</t>
  </si>
  <si>
    <t>ОАО "Мосэнергосбыт"</t>
  </si>
  <si>
    <t>7736520080</t>
  </si>
  <si>
    <t>997450001</t>
  </si>
  <si>
    <t>ОАО "НЭСК"</t>
  </si>
  <si>
    <t>2308091759</t>
  </si>
  <si>
    <t>230801001</t>
  </si>
  <si>
    <t>ОАО "Оборонэнергосбыт"</t>
  </si>
  <si>
    <t>7704731218</t>
  </si>
  <si>
    <t>770401001</t>
  </si>
  <si>
    <t>ОАО «Нижноватомэнергосбыт»</t>
  </si>
  <si>
    <t>5260099456</t>
  </si>
  <si>
    <t>231002001</t>
  </si>
  <si>
    <t>ОАО ГК «ТНС энерго»</t>
  </si>
  <si>
    <t>7705541227</t>
  </si>
  <si>
    <t>770201001</t>
  </si>
  <si>
    <t>ООО "Гарант Энерго"</t>
  </si>
  <si>
    <t>7709782777</t>
  </si>
  <si>
    <t>770901001</t>
  </si>
  <si>
    <t>ООО "Дизаж М"</t>
  </si>
  <si>
    <t>7728587330</t>
  </si>
  <si>
    <t>ООО "КНАУФ ЭНЕРГИЯ"</t>
  </si>
  <si>
    <t>7729677594</t>
  </si>
  <si>
    <t>772901001</t>
  </si>
  <si>
    <t>ООО "КЭС"</t>
  </si>
  <si>
    <t>2308138781</t>
  </si>
  <si>
    <t>231101001</t>
  </si>
  <si>
    <t>ООО "КубаньРесурс"</t>
  </si>
  <si>
    <t>2312125680</t>
  </si>
  <si>
    <t>ООО "МАРЭМ+"</t>
  </si>
  <si>
    <t>7702387915</t>
  </si>
  <si>
    <t>ООО "МагнитЭнерго"</t>
  </si>
  <si>
    <t>7715902899</t>
  </si>
  <si>
    <t>771501001</t>
  </si>
  <si>
    <t>ООО "Межрегиональная энергосбытовая компания" (ООО "Межрегионсбыт")</t>
  </si>
  <si>
    <t>7704550388</t>
  </si>
  <si>
    <t>ООО "Независимая Сбытовая Компания"</t>
  </si>
  <si>
    <t>2315186546</t>
  </si>
  <si>
    <t>ООО "РН-Энерго"</t>
  </si>
  <si>
    <t>7706525041</t>
  </si>
  <si>
    <t>772501001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</si>
  <si>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</si>
  <si>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</si>
  <si>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</si>
  <si>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</si>
  <si>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</si>
  <si>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770601001</t>
  </si>
  <si>
    <t>ООО "Русэнергосбыт"</t>
  </si>
  <si>
    <t>7706284124</t>
  </si>
  <si>
    <t>ООО "Сервис Юг"</t>
  </si>
  <si>
    <t>2309141730</t>
  </si>
  <si>
    <t>ООО "Транснефтьэнерго"</t>
  </si>
  <si>
    <t>7703552167</t>
  </si>
  <si>
    <t>772301001</t>
  </si>
  <si>
    <t>ООО "ЭнергоЭффективность"</t>
  </si>
  <si>
    <t>7706704202</t>
  </si>
  <si>
    <t>ООО "Энергоальянс"</t>
  </si>
  <si>
    <t>2310122757</t>
  </si>
  <si>
    <t>ООО "Югстрой-Энергосбыт"</t>
  </si>
  <si>
    <t>2311156068</t>
  </si>
  <si>
    <t>ООО "Южная энергосбытовая компания"</t>
  </si>
  <si>
    <t>2334024237</t>
  </si>
  <si>
    <t>233404100</t>
  </si>
  <si>
    <t>филиал "Южный" ОАО "Оборонэнергосбыт"</t>
  </si>
  <si>
    <t>230843001</t>
  </si>
  <si>
    <t>АО "Краснодарский приборный завод "Каскад"</t>
  </si>
  <si>
    <t>2311085593</t>
  </si>
  <si>
    <t>АО "Кропоткинский завод железобетонных изделий"</t>
  </si>
  <si>
    <t>2313014407</t>
  </si>
  <si>
    <t>236401001</t>
  </si>
  <si>
    <t>АО "Энергосервис"</t>
  </si>
  <si>
    <t>7709571825</t>
  </si>
  <si>
    <t>770301001</t>
  </si>
  <si>
    <t>ГТРК «Кубань»</t>
  </si>
  <si>
    <t>7714072839</t>
  </si>
  <si>
    <t>231002002</t>
  </si>
  <si>
    <t>Гирейское ЗАО "Железобетон"</t>
  </si>
  <si>
    <t>2329000209</t>
  </si>
  <si>
    <t>ЗАО "Анапа Инвест"</t>
  </si>
  <si>
    <t>2301069433</t>
  </si>
  <si>
    <t>230101001</t>
  </si>
  <si>
    <t>ЗАО "Зерновой терминал "КСК"</t>
  </si>
  <si>
    <t>2315006923</t>
  </si>
  <si>
    <t>ЗАО "КНПЗ-КЭН"</t>
  </si>
  <si>
    <t>2309021440</t>
  </si>
  <si>
    <t>ЗАО "Краснодарлекраспром"</t>
  </si>
  <si>
    <t>2311074295</t>
  </si>
  <si>
    <t>ЗАО "Пансионат "Шепси"</t>
  </si>
  <si>
    <t>2355005066</t>
  </si>
  <si>
    <t>235501001</t>
  </si>
  <si>
    <t>ЗАО "Пластформ"</t>
  </si>
  <si>
    <t>2302012743</t>
  </si>
  <si>
    <t>ЗАО "СК "Главкраснодарпромстрой"</t>
  </si>
  <si>
    <t>2309005978</t>
  </si>
  <si>
    <t>230091001</t>
  </si>
  <si>
    <t>ЗАО "Седин-Энерго"</t>
  </si>
  <si>
    <t>2309067519</t>
  </si>
  <si>
    <t>ЗАО "Энергоресурс"</t>
  </si>
  <si>
    <t>7715832761</t>
  </si>
  <si>
    <t>ЗАО КПП "Геленджикский"</t>
  </si>
  <si>
    <t>2304004843</t>
  </si>
  <si>
    <t>ИП Батраков</t>
  </si>
  <si>
    <t>231104406379</t>
  </si>
  <si>
    <t>ИП Миланович В.А.</t>
  </si>
  <si>
    <t>231200399212</t>
  </si>
  <si>
    <t>отсутствует</t>
  </si>
  <si>
    <t>ИП Халтурин А.А.</t>
  </si>
  <si>
    <t>235501542350</t>
  </si>
  <si>
    <t>МРЭСК ООО</t>
  </si>
  <si>
    <t>2349025515</t>
  </si>
  <si>
    <t>234901001</t>
  </si>
  <si>
    <t>Новороссийский ВРЗ филиал АО "ВРМ"</t>
  </si>
  <si>
    <t>7722648033</t>
  </si>
  <si>
    <t>231503001</t>
  </si>
  <si>
    <t>ОАО "Аванта"</t>
  </si>
  <si>
    <t>2309013175</t>
  </si>
  <si>
    <t>ОАО "Агентство развития Краснодарского края"</t>
  </si>
  <si>
    <t>2309092145</t>
  </si>
  <si>
    <t>ОАО "Армавирский Электротехнический завод"</t>
  </si>
  <si>
    <t>2302008440</t>
  </si>
  <si>
    <t>ОАО "Армавирский завод резиновых изделий"</t>
  </si>
  <si>
    <t>2302008970</t>
  </si>
  <si>
    <t>ОАО "Армавирэнергоинвест"</t>
  </si>
  <si>
    <t>2302046319</t>
  </si>
  <si>
    <t>ОАО "Аэропорт Анапа"</t>
  </si>
  <si>
    <t>2301013617</t>
  </si>
  <si>
    <t>ОАО "Майкопнормаль"</t>
  </si>
  <si>
    <t>0105012701</t>
  </si>
  <si>
    <t>ОАО "Международный аэропорт "Краснодар"</t>
  </si>
  <si>
    <t>2312126429</t>
  </si>
  <si>
    <t>ОАО "Международный аэропорт Сочи"</t>
  </si>
  <si>
    <t>2317044843</t>
  </si>
  <si>
    <t>231701001</t>
  </si>
  <si>
    <t>ОАО "НЭСК-электросети"</t>
  </si>
  <si>
    <t>2308139496</t>
  </si>
  <si>
    <t>ОАО "Нефтегазтехнология-Энергия"</t>
  </si>
  <si>
    <t>2349017673</t>
  </si>
  <si>
    <t>ОАО "Новорослесэкспорт"</t>
  </si>
  <si>
    <t>2315014794</t>
  </si>
  <si>
    <t>ОАО "Новороссийский морской торговый порт"</t>
  </si>
  <si>
    <t>2315004404</t>
  </si>
  <si>
    <t>997650001</t>
  </si>
  <si>
    <t>ОАО "Оборонэнерго" Филиал "Южный"</t>
  </si>
  <si>
    <t>7704726225</t>
  </si>
  <si>
    <t>616843001</t>
  </si>
  <si>
    <t>ОАО "Прибой"</t>
  </si>
  <si>
    <t>2315012170</t>
  </si>
  <si>
    <t>ОАО "Российские Железные Дороги"</t>
  </si>
  <si>
    <t>7708503727</t>
  </si>
  <si>
    <t>616745011</t>
  </si>
  <si>
    <t>ОАО "Сатурн"</t>
  </si>
  <si>
    <t>2311006961</t>
  </si>
  <si>
    <t>ОАО "Сургутнефтегаз" Оздоровительный трест " Сургут"</t>
  </si>
  <si>
    <t>8602060555</t>
  </si>
  <si>
    <t>860201001</t>
  </si>
  <si>
    <t>ОАО "Туапсинский морской торговый порт"</t>
  </si>
  <si>
    <t>2322001997</t>
  </si>
  <si>
    <t>ОАО "ФСК ЕЭС"</t>
  </si>
  <si>
    <t>4716016979</t>
  </si>
  <si>
    <t>ОАО "Элеваторспецстрой"</t>
  </si>
  <si>
    <t>2312012365</t>
  </si>
  <si>
    <t>ОАО "Энергосистема"</t>
  </si>
  <si>
    <t>2308181106</t>
  </si>
  <si>
    <t>ОАО «АТЭК»</t>
  </si>
  <si>
    <t>2312054894</t>
  </si>
  <si>
    <t>230750010</t>
  </si>
  <si>
    <t>ООО "АКСОЙ"</t>
  </si>
  <si>
    <t>2312171950</t>
  </si>
  <si>
    <t>ООО "Агрокомплекс Челбасский"</t>
  </si>
  <si>
    <t>0107011380</t>
  </si>
  <si>
    <t>010701001</t>
  </si>
  <si>
    <t>ООО "Агротрансэнерго"</t>
  </si>
  <si>
    <t>2328003983</t>
  </si>
  <si>
    <t>ООО "Актон"</t>
  </si>
  <si>
    <t>2364011796</t>
  </si>
  <si>
    <t>ООО "Алга"</t>
  </si>
  <si>
    <t>2304036186</t>
  </si>
  <si>
    <t>ООО "Армавирский мясоконсервный комбинат"</t>
  </si>
  <si>
    <t>2302041078</t>
  </si>
  <si>
    <t>ООО "Афипский НПЗ"</t>
  </si>
  <si>
    <t>7704214548</t>
  </si>
  <si>
    <t>ООО "ВАРИАНТ-ЭНЕРГО"</t>
  </si>
  <si>
    <t>2365015240</t>
  </si>
  <si>
    <t>ООО "ВТ-Ресурс"</t>
  </si>
  <si>
    <t>2315129675</t>
  </si>
  <si>
    <t>ООО "Вегома"</t>
  </si>
  <si>
    <t>2302049260</t>
  </si>
  <si>
    <t>ООО "ГРИН ХАУС"</t>
  </si>
  <si>
    <t>7743713269</t>
  </si>
  <si>
    <t>774301001</t>
  </si>
  <si>
    <t>ООО "Директория – Новый Морской Порт"</t>
  </si>
  <si>
    <t>2306020544</t>
  </si>
  <si>
    <t>ООО "Дунай"</t>
  </si>
  <si>
    <t>2308056962</t>
  </si>
  <si>
    <t>ООО "Завод "Кубаньпровод"</t>
  </si>
  <si>
    <t>2312223197</t>
  </si>
  <si>
    <t>ООО "ИСКРА"</t>
  </si>
  <si>
    <t>2372001544</t>
  </si>
  <si>
    <t>237201001</t>
  </si>
  <si>
    <t>ООО "ИнвестСпецСтрой"</t>
  </si>
  <si>
    <t>2309089978</t>
  </si>
  <si>
    <t>ООО "КВЭП"</t>
  </si>
  <si>
    <t>2311085794</t>
  </si>
  <si>
    <t>ООО "ККЗБ"</t>
  </si>
  <si>
    <t>2311178167</t>
  </si>
  <si>
    <t>231110100</t>
  </si>
  <si>
    <t>ООО "КС-Энерго"</t>
  </si>
  <si>
    <t>2308156540</t>
  </si>
  <si>
    <t>ООО "Коммунальная энергосервисная компания"</t>
  </si>
  <si>
    <t>2308101615</t>
  </si>
  <si>
    <t>ООО "Компрессорный завод "Борец"</t>
  </si>
  <si>
    <t>2311001480</t>
  </si>
  <si>
    <t>ООО "Красная Плаза"</t>
  </si>
  <si>
    <t>2308147539</t>
  </si>
  <si>
    <t>ООО "Краснодар Водоканал"</t>
  </si>
  <si>
    <t>2308111927</t>
  </si>
  <si>
    <t>ООО "Краснодарлекраспром"</t>
  </si>
  <si>
    <t>2311169050</t>
  </si>
  <si>
    <t>ООО "Краснодарэнерго"</t>
  </si>
  <si>
    <t>2308190012</t>
  </si>
  <si>
    <t>ООО "Кропоткинский энергетический комплекс"</t>
  </si>
  <si>
    <t>2364001759</t>
  </si>
  <si>
    <t>ООО "Крымские коммунальные сети"</t>
  </si>
  <si>
    <t>2337042210</t>
  </si>
  <si>
    <t>233701001</t>
  </si>
  <si>
    <t>ООО "Кубанские Фармацевтические склады"</t>
  </si>
  <si>
    <t>2312090268</t>
  </si>
  <si>
    <t>ООО "Кубаньречфлот-сервис"</t>
  </si>
  <si>
    <t>2309121163</t>
  </si>
  <si>
    <t>ООО "Кубаньтрансэнерго"</t>
  </si>
  <si>
    <t>2334022350</t>
  </si>
  <si>
    <t>ООО "Кубаньэлектросеть"</t>
  </si>
  <si>
    <t>2334024928</t>
  </si>
  <si>
    <t>ООО "Кубаньэнергоаудит"</t>
  </si>
  <si>
    <t>2310156227</t>
  </si>
  <si>
    <t>ООО "ЛЭС"</t>
  </si>
  <si>
    <t>2308156910</t>
  </si>
  <si>
    <t>ООО "Легион"</t>
  </si>
  <si>
    <t>2308144129</t>
  </si>
  <si>
    <t>ООО "МК ЭнергоСети"</t>
  </si>
  <si>
    <t>2310155262</t>
  </si>
  <si>
    <t>ООО "МК-сеть"</t>
  </si>
  <si>
    <t>2302059477</t>
  </si>
  <si>
    <t>ООО "НПК "Энергия"</t>
  </si>
  <si>
    <t>2321015940</t>
  </si>
  <si>
    <t>ООО "НСК"</t>
  </si>
  <si>
    <t>2315135421</t>
  </si>
  <si>
    <t>ООО "ОЭсК-Кракснодар"</t>
  </si>
  <si>
    <t>2308180712</t>
  </si>
  <si>
    <t>ООО "ПХЦ-Алдан"</t>
  </si>
  <si>
    <t>2310073080</t>
  </si>
  <si>
    <t>ООО "Первая строительная компания"</t>
  </si>
  <si>
    <t>2308120872</t>
  </si>
  <si>
    <t>ООО "Промышленная компания "Крымский консервный комбинат"</t>
  </si>
  <si>
    <t>2311084494</t>
  </si>
  <si>
    <t>ООО "РОСТЭК"</t>
  </si>
  <si>
    <t>2312137357</t>
  </si>
  <si>
    <t>ООО "РОСТЭКЭЛЕКТРОСЕТИ"</t>
  </si>
  <si>
    <t>2312178995</t>
  </si>
  <si>
    <t>ООО "Районная электросетевая компания"</t>
  </si>
  <si>
    <t>2334024251</t>
  </si>
  <si>
    <t>ООО "СК-Электро"</t>
  </si>
  <si>
    <t>2308159051</t>
  </si>
  <si>
    <t>ООО "Славяне"</t>
  </si>
  <si>
    <t>2310097839</t>
  </si>
  <si>
    <t>ООО "СоюзЭнергоСеть"</t>
  </si>
  <si>
    <t>2308146711</t>
  </si>
  <si>
    <t>ООО "ТСК"</t>
  </si>
  <si>
    <t>2334025110</t>
  </si>
  <si>
    <t>ООО "Тбилисские электрические сети"</t>
  </si>
  <si>
    <t>2309074812</t>
  </si>
  <si>
    <t>ООО "Теплосервис-2000"</t>
  </si>
  <si>
    <t>2309080140</t>
  </si>
  <si>
    <t>ООО "Тихорецкие электрические сети"</t>
  </si>
  <si>
    <t>2360008665</t>
  </si>
  <si>
    <t>236001001</t>
  </si>
  <si>
    <t>ООО "ТрансЛогистикГрупп</t>
  </si>
  <si>
    <t>7813600180</t>
  </si>
  <si>
    <t>781301001</t>
  </si>
  <si>
    <t>ООО "ТранснефтьЭлектросетьСервис"</t>
  </si>
  <si>
    <t>6311049306</t>
  </si>
  <si>
    <t>631101001</t>
  </si>
  <si>
    <t>ООО "Трансэнергосеть"</t>
  </si>
  <si>
    <t>2365021532</t>
  </si>
  <si>
    <t>ООО "Универсал-Плюс-Сервис"</t>
  </si>
  <si>
    <t>2308068559</t>
  </si>
  <si>
    <t>ООО "Фирма "Нефтестройиндустрия-Юг"</t>
  </si>
  <si>
    <t>2312088075</t>
  </si>
  <si>
    <t>ООО "Фирма "СДМТ"</t>
  </si>
  <si>
    <t>2308102200</t>
  </si>
  <si>
    <t>ООО "ЭМ-сеть"</t>
  </si>
  <si>
    <t>2310171514</t>
  </si>
  <si>
    <t>ООО "Эгида Инвест"</t>
  </si>
  <si>
    <t>2308083596</t>
  </si>
  <si>
    <t>ООО "ЭксТех"</t>
  </si>
  <si>
    <t>2312181469</t>
  </si>
  <si>
    <t>ООО "Электрические сети Кубани"</t>
  </si>
  <si>
    <t>2315169519</t>
  </si>
  <si>
    <t>ООО "Электросбыт"</t>
  </si>
  <si>
    <t>2308130951</t>
  </si>
  <si>
    <t>ООО "Электротранзит"</t>
  </si>
  <si>
    <t>2311097895</t>
  </si>
  <si>
    <t>ООО "Энергетик"</t>
  </si>
  <si>
    <t>2312180507</t>
  </si>
  <si>
    <t>ООО "ЭнергоСервис"</t>
  </si>
  <si>
    <t>2312164640</t>
  </si>
  <si>
    <t>ООО "Энергосистемы"</t>
  </si>
  <si>
    <t>2309132239</t>
  </si>
  <si>
    <t>ООО "Энерготрейд"</t>
  </si>
  <si>
    <t>2311175670</t>
  </si>
  <si>
    <t>ООО "ЮТЭК"</t>
  </si>
  <si>
    <t>2361005530</t>
  </si>
  <si>
    <t>ООО "ЮгЭнергоРесурс"</t>
  </si>
  <si>
    <t>2312127503</t>
  </si>
  <si>
    <t>ООО "Югстрой-Электросеть"</t>
  </si>
  <si>
    <t>2311172038</t>
  </si>
  <si>
    <t>ООО "Югэнергоэксперт"</t>
  </si>
  <si>
    <t>2308151503</t>
  </si>
  <si>
    <t>ООО "Янтарь"</t>
  </si>
  <si>
    <t>2302033302</t>
  </si>
  <si>
    <t>ООО «Кропоткинский Агрохим»</t>
  </si>
  <si>
    <t>2313018730</t>
  </si>
  <si>
    <t>231301001</t>
  </si>
  <si>
    <t>ООО «Энергия Кубани»</t>
  </si>
  <si>
    <t>2312194813</t>
  </si>
  <si>
    <t>ООО ПФ "Поллет"</t>
  </si>
  <si>
    <t>2308010189</t>
  </si>
  <si>
    <t>ООО ЭК "Первострой-Энерго"</t>
  </si>
  <si>
    <t>2327011438</t>
  </si>
  <si>
    <t>234801001</t>
  </si>
  <si>
    <t>ООО"МАйкопская ТЭЦ"</t>
  </si>
  <si>
    <t>0107019540</t>
  </si>
  <si>
    <t>ПАО "Кубаньэнерго"</t>
  </si>
  <si>
    <t>2309001660</t>
  </si>
  <si>
    <t>Северо-Кавказский филиал ООО "Газпром энерго"</t>
  </si>
  <si>
    <t>7736186950</t>
  </si>
  <si>
    <t>263602001</t>
  </si>
  <si>
    <t>ФГБНУ "АОС ВНИИМК"</t>
  </si>
  <si>
    <t>2302013708</t>
  </si>
  <si>
    <t>ФГБНУ КНИИХП</t>
  </si>
  <si>
    <t>2311033274</t>
  </si>
  <si>
    <t>ФГУ "Краснодарское водохранилище"</t>
  </si>
  <si>
    <t>2312012492</t>
  </si>
  <si>
    <t>Филиал ОАО "ФСК ЕЭС" Сочинское ПМЭС</t>
  </si>
  <si>
    <t>231743001</t>
  </si>
  <si>
    <t>Станция - поставщик ЭЭ</t>
  </si>
  <si>
    <t>АО "Интер РАО - Электрогенерация"</t>
  </si>
  <si>
    <t>7704784450</t>
  </si>
  <si>
    <t>ОАО "Мобильные ГТЭС"</t>
  </si>
  <si>
    <t>7706627050</t>
  </si>
  <si>
    <t>231532001</t>
  </si>
  <si>
    <t>ОАО «ИНТЕР РАО Электрогенерация»</t>
  </si>
  <si>
    <t>ОАО «Интер РАО-Электрогенерация» филиал «Джубгинская ТЭС»</t>
  </si>
  <si>
    <t>236543001</t>
  </si>
  <si>
    <t>ООО "ЛУКОЙЛ-Экоэнерго"</t>
  </si>
  <si>
    <t>3015087458</t>
  </si>
  <si>
    <t>Открытое акционерное общество "ГТ-ТЭЦ Энерго"</t>
  </si>
  <si>
    <t>7703311228</t>
  </si>
  <si>
    <t>Филиал «Сочинская ТЭС» ОАО «ИНТЕР РАО Электрогенерация» Станция поставщик ЭЭ</t>
  </si>
  <si>
    <t>231943001</t>
  </si>
  <si>
    <t>Филиал ОАО "ОГК-3" "Джубгинская ТЭС"</t>
  </si>
  <si>
    <t>0326023099</t>
  </si>
  <si>
    <t>филиал "Сочинская ТЭС" АО "Интер РАО - Электрогенерация"</t>
  </si>
  <si>
    <t>филиал ПАО "ОГК-2" - Адлерская ТЭС</t>
  </si>
  <si>
    <t>2607018122</t>
  </si>
  <si>
    <t>ЭСО</t>
  </si>
  <si>
    <t>ОРГАНИЗАЦИЯ</t>
  </si>
  <si>
    <t>ИНН</t>
  </si>
  <si>
    <t>КПП</t>
  </si>
  <si>
    <t>ТИП ОРГАНИЗАЦИИ</t>
  </si>
  <si>
    <t>РЕГИОН</t>
  </si>
  <si>
    <t>ЕНЭС</t>
  </si>
  <si>
    <t>Конечные потребители (кроме ТСО)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</si>
  <si>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</si>
  <si>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</si>
  <si>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</si>
  <si>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</si>
  <si>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</si>
  <si>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</si>
  <si>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</si>
  <si>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</si>
  <si>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</si>
  <si>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</si>
  <si>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</si>
  <si>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</si>
  <si>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post_without_enes_name</t>
  </si>
  <si>
    <t>title_post_name</t>
  </si>
  <si>
    <t>title_post_without_enes_name</t>
  </si>
  <si>
    <t>tso_name_p</t>
  </si>
  <si>
    <t>potr_name</t>
  </si>
  <si>
    <t>sbwt_post_name</t>
  </si>
  <si>
    <t>sbwt_name_o</t>
  </si>
  <si>
    <t>sbwt_name_oep</t>
  </si>
  <si>
    <t>Дата последнего обновления реестра организаций 18.12.2015 10:35:15</t>
  </si>
  <si>
    <t>350001, г.Краснодар, ул.Вишняковой 1/19</t>
  </si>
  <si>
    <t>Аогуляйко Андрей Иванович</t>
  </si>
  <si>
    <t>8(861)2112241</t>
  </si>
  <si>
    <t>Савенко Елена Васильевна</t>
  </si>
  <si>
    <t>8(861)2110658</t>
  </si>
  <si>
    <t>Губенко Галина Ивановна</t>
  </si>
  <si>
    <t>Главный экономист</t>
  </si>
  <si>
    <t>ooo.krfs@yandex.ru</t>
  </si>
  <si>
    <t>Удалить</t>
  </si>
  <si>
    <t>1.2.1</t>
  </si>
  <si>
    <t>1.2.2</t>
  </si>
  <si>
    <t>3.1.1</t>
  </si>
  <si>
    <t>3.1.2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</si>
</sst>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$&quot;#,##0_);[Red]\(&quot;$&quot;#,##0\)"/>
    <numFmt numFmtId="175" formatCode="General_)"/>
    <numFmt numFmtId="176" formatCode="0.0"/>
    <numFmt numFmtId="177" formatCode="#,##0.000"/>
    <numFmt numFmtId="178" formatCode="_-&quot;Ј&quot;* #,##0.00_-;\-&quot;Ј&quot;* #,##0.00_-;_-&quot;Ј&quot;* &quot;-&quot;??_-;_-@_-"/>
    <numFmt numFmtId="179" formatCode="_-* #,##0.00[$€-1]_-;\-* #,##0.00[$€-1]_-;_-* &quot;-&quot;??[$€-1]_-"/>
    <numFmt numFmtId="180" formatCode="#\."/>
    <numFmt numFmtId="181" formatCode="#.##0\.00"/>
    <numFmt numFmtId="182" formatCode="#\.00"/>
    <numFmt numFmtId="183" formatCode="\$#\.00"/>
    <numFmt numFmtId="184" formatCode="%#\.00"/>
    <numFmt numFmtId="185" formatCode="#,##0.0000"/>
    <numFmt numFmtId="186" formatCode="#,##0.0"/>
    <numFmt numFmtId="187" formatCode="#,##0.000000"/>
    <numFmt numFmtId="188" formatCode="#,##0.00000"/>
    <numFmt numFmtId="189" formatCode="#,##0.0000000"/>
    <numFmt numFmtId="190" formatCode="#,##0.00000000"/>
    <numFmt numFmtId="191" formatCode="0.0%"/>
    <numFmt numFmtId="192" formatCode="0.0%_);\(0.0%\)"/>
    <numFmt numFmtId="193" formatCode="#,##0_);[Red]\(#,##0\)"/>
    <numFmt numFmtId="194" formatCode="_-* #,##0&quot;đ.&quot;_-;\-* #,##0&quot;đ.&quot;_-;_-* &quot;-&quot;&quot;đ.&quot;_-;_-@_-"/>
    <numFmt numFmtId="195" formatCode="_-* #,##0.00&quot;đ.&quot;_-;\-* #,##0.00&quot;đ.&quot;_-;_-* &quot;-&quot;??&quot;đ.&quot;_-;_-@_-"/>
    <numFmt numFmtId="196" formatCode="\$#,##0\ ;\(\$#,##0\)"/>
    <numFmt numFmtId="197" formatCode="#,##0_);[Blue]\(#,##0\)"/>
    <numFmt numFmtId="198" formatCode="_-* #,##0_đ_._-;\-* #,##0_đ_._-;_-* &quot;-&quot;_đ_._-;_-@_-"/>
    <numFmt numFmtId="199" formatCode="_-* #,##0.00_đ_._-;\-* #,##0.00_đ_._-;_-* &quot;-&quot;??_đ_._-;_-@_-"/>
    <numFmt numFmtId="200" formatCode="_(&quot;р.&quot;* #,##0.00_);_(&quot;р.&quot;* \(#,##0.00\);_(&quot;р.&quot;* &quot;-&quot;??_);_(@_)"/>
    <numFmt numFmtId="201" formatCode="_-* #,##0\ _р_._-;\-* #,##0\ _р_._-;_-* &quot;-&quot;\ _р_._-;_-@_-"/>
    <numFmt numFmtId="202" formatCode="_-* #,##0.00\ _р_._-;\-* #,##0.00\ _р_._-;_-* &quot;-&quot;??\ _р_._-;_-@_-"/>
    <numFmt numFmtId="203" formatCode="_(* #,##0.00_);_(* \(#,##0.00\);_(* &quot;-&quot;??_);_(@_)"/>
  </numFmts>
  <fonts count="65">
    <font>
      <sz val="10"/>
      <name val="Arial Cyr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9"/>
      <name val="Tahoma"/>
      <family val="2"/>
    </font>
    <font>
      <sz val="10"/>
      <name val="Helv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sz val="8"/>
      <name val="Verdana"/>
      <family val="2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sz val="9"/>
      <color indexed="55"/>
      <name val="Tahoma"/>
      <family val="2"/>
    </font>
    <font>
      <b/>
      <u val="single"/>
      <sz val="9"/>
      <color indexed="12"/>
      <name val="Tahoma"/>
      <family val="2"/>
    </font>
    <font>
      <sz val="10"/>
      <name val="MS Sans Serif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sz val="8"/>
      <name val="Calibri"/>
      <family val="2"/>
    </font>
    <font>
      <u val="single"/>
      <sz val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color indexed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Symbol"/>
      <family val="1"/>
    </font>
    <font>
      <sz val="10"/>
      <color indexed="8"/>
      <name val="Times New Roman"/>
      <family val="1"/>
    </font>
    <font>
      <sz val="10"/>
      <color indexed="8"/>
      <name val="Tahoma"/>
      <family val="2"/>
    </font>
    <font>
      <b/>
      <sz val="10"/>
      <color indexed="8"/>
      <name val="Calibri"/>
      <family val="2"/>
    </font>
    <font>
      <b/>
      <u val="single"/>
      <sz val="9"/>
      <color indexed="9"/>
      <name val="Tahoma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6"/>
        <bgColor indexed="64"/>
      </patternFill>
    </fill>
  </fills>
  <borders count="10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/>
    </border>
    <border>
      <left style="thin">
        <color indexed="63"/>
      </left>
      <right style="medium">
        <color indexed="63"/>
      </right>
      <top style="thin"/>
      <bottom style="thin"/>
    </border>
    <border>
      <left style="thin">
        <color indexed="63"/>
      </left>
      <right style="medium">
        <color indexed="63"/>
      </right>
      <top style="thin"/>
      <bottom/>
    </border>
    <border>
      <left style="thin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/>
      <bottom style="thin"/>
    </border>
    <border>
      <left style="thin">
        <color indexed="63"/>
      </left>
      <right style="medium">
        <color indexed="63"/>
      </right>
      <top/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/>
    </border>
    <border>
      <left>
        <color indexed="63"/>
      </left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thin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63"/>
      </left>
      <right style="medium">
        <color indexed="63"/>
      </right>
      <top style="thin"/>
      <bottom style="medium">
        <color indexed="63"/>
      </bottom>
    </border>
    <border>
      <left style="thin">
        <color indexed="63"/>
      </left>
      <right style="thin"/>
      <top style="thin"/>
      <bottom style="thin"/>
    </border>
    <border>
      <left style="thin">
        <color indexed="63"/>
      </left>
      <right style="thin"/>
      <top/>
      <bottom style="thin"/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 style="thin">
        <color indexed="63"/>
      </left>
      <right style="thin"/>
      <top style="thin"/>
      <bottom/>
    </border>
    <border>
      <left style="thin"/>
      <right style="thin"/>
      <top style="thin">
        <color indexed="63"/>
      </top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/>
    </border>
    <border>
      <left>
        <color indexed="63"/>
      </left>
      <right style="medium">
        <color indexed="63"/>
      </right>
      <top style="thin"/>
      <bottom>
        <color indexed="63"/>
      </bottom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 style="thin"/>
      <right style="medium">
        <color indexed="63"/>
      </right>
      <top>
        <color indexed="63"/>
      </top>
      <bottom style="thin"/>
    </border>
    <border>
      <left style="thin"/>
      <right style="medium">
        <color indexed="63"/>
      </right>
      <top style="thin"/>
      <bottom/>
    </border>
    <border>
      <left style="thin"/>
      <right style="medium"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dashed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ashed"/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medium">
        <color indexed="63"/>
      </right>
      <top style="thin">
        <color indexed="8"/>
      </top>
      <bottom style="thin"/>
    </border>
    <border>
      <left style="dashed"/>
      <right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/>
      <right style="thin"/>
      <top style="thin"/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" fillId="0" borderId="0">
      <alignment/>
      <protection/>
    </xf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2" fillId="26" borderId="1" applyNumberFormat="0" applyAlignment="0" applyProtection="0"/>
    <xf numFmtId="0" fontId="50" fillId="27" borderId="2" applyNumberFormat="0" applyAlignment="0" applyProtection="0"/>
    <xf numFmtId="0" fontId="51" fillId="27" borderId="3" applyNumberFormat="0" applyAlignment="0" applyProtection="0"/>
    <xf numFmtId="0" fontId="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4" fontId="18" fillId="0" borderId="0" applyFont="0" applyFill="0" applyBorder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56" fillId="28" borderId="8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0" fontId="10" fillId="0" borderId="0">
      <alignment/>
      <protection/>
    </xf>
    <xf numFmtId="49" fontId="3" fillId="0" borderId="0" applyBorder="0">
      <alignment vertical="top"/>
      <protection/>
    </xf>
    <xf numFmtId="49" fontId="3" fillId="0" borderId="0" applyFill="0" applyBorder="0">
      <alignment vertical="top"/>
      <protection/>
    </xf>
    <xf numFmtId="0" fontId="1" fillId="0" borderId="0">
      <alignment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0" fontId="0" fillId="0" borderId="0">
      <alignment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62" fillId="0" borderId="10" applyNumberFormat="0" applyFill="0" applyAlignment="0" applyProtection="0"/>
    <xf numFmtId="0" fontId="63" fillId="0" borderId="0" applyNumberFormat="0" applyFill="0" applyBorder="0" applyAlignment="0" applyProtection="0"/>
    <xf numFmtId="0" fontId="64" fillId="32" borderId="0" applyNumberFormat="0" applyBorder="0" applyAlignment="0" applyProtection="0"/>
  </cellStyleXfs>
  <cellXfs count="319">
    <xf numFmtId="0" fontId="0" fillId="0" borderId="0" xfId="0" applyAlignment="1">
      <alignment/>
    </xf>
    <xf numFmtId="0" fontId="13" fillId="0" borderId="0" xfId="59" applyNumberFormat="1" applyFont="1" applyFill="1" applyBorder="1" applyAlignment="1" applyProtection="1">
      <alignment horizontal="left" vertical="top"/>
      <protection/>
    </xf>
    <xf numFmtId="14" fontId="12" fillId="0" borderId="0" xfId="75" applyNumberFormat="1" applyFont="1" applyFill="1" applyBorder="1" applyAlignment="1" applyProtection="1">
      <alignment horizontal="center" vertical="center" wrapText="1"/>
      <protection/>
    </xf>
    <xf numFmtId="0" fontId="13" fillId="33" borderId="0" xfId="75" applyNumberFormat="1" applyFont="1" applyFill="1" applyBorder="1" applyAlignment="1" applyProtection="1">
      <alignment horizontal="center" vertical="center" wrapText="1"/>
      <protection/>
    </xf>
    <xf numFmtId="0" fontId="3" fillId="33" borderId="0" xfId="75" applyNumberFormat="1" applyFont="1" applyFill="1" applyBorder="1" applyAlignment="1" applyProtection="1">
      <alignment horizontal="center" vertical="center" wrapText="1"/>
      <protection/>
    </xf>
    <xf numFmtId="49" fontId="12" fillId="0" borderId="0" xfId="75" applyNumberFormat="1" applyFont="1" applyFill="1" applyBorder="1" applyAlignment="1" applyProtection="1">
      <alignment horizontal="left" vertical="center" wrapText="1"/>
      <protection/>
    </xf>
    <xf numFmtId="49" fontId="3" fillId="33" borderId="11" xfId="75" applyNumberFormat="1" applyFont="1" applyFill="1" applyBorder="1" applyAlignment="1" applyProtection="1">
      <alignment horizontal="center" vertical="center" wrapText="1"/>
      <protection/>
    </xf>
    <xf numFmtId="0" fontId="3" fillId="0" borderId="0" xfId="68" applyFont="1" applyProtection="1">
      <alignment/>
      <protection/>
    </xf>
    <xf numFmtId="0" fontId="3" fillId="0" borderId="0" xfId="68" applyFont="1" applyAlignment="1" applyProtection="1">
      <alignment horizontal="center"/>
      <protection/>
    </xf>
    <xf numFmtId="0" fontId="3" fillId="0" borderId="0" xfId="76" applyFont="1" applyAlignment="1" applyProtection="1">
      <alignment horizontal="right"/>
      <protection/>
    </xf>
    <xf numFmtId="0" fontId="3" fillId="0" borderId="11" xfId="68" applyFont="1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49" fontId="3" fillId="0" borderId="0" xfId="64" applyFont="1" applyAlignment="1" applyProtection="1">
      <alignment vertical="top" wrapText="1"/>
      <protection/>
    </xf>
    <xf numFmtId="49" fontId="3" fillId="0" borderId="0" xfId="63" applyFont="1" applyProtection="1">
      <alignment vertical="top"/>
      <protection/>
    </xf>
    <xf numFmtId="49" fontId="3" fillId="33" borderId="12" xfId="67" applyFont="1" applyFill="1" applyBorder="1" applyProtection="1">
      <alignment vertical="top"/>
      <protection/>
    </xf>
    <xf numFmtId="49" fontId="3" fillId="33" borderId="0" xfId="67" applyFont="1" applyFill="1" applyBorder="1" applyProtection="1">
      <alignment vertical="top"/>
      <protection/>
    </xf>
    <xf numFmtId="49" fontId="3" fillId="0" borderId="0" xfId="67" applyFont="1" applyProtection="1">
      <alignment vertical="top"/>
      <protection/>
    </xf>
    <xf numFmtId="0" fontId="3" fillId="33" borderId="12" xfId="58" applyFont="1" applyFill="1" applyBorder="1" applyAlignment="1" applyProtection="1">
      <alignment wrapText="1"/>
      <protection/>
    </xf>
    <xf numFmtId="0" fontId="3" fillId="33" borderId="0" xfId="58" applyFont="1" applyFill="1" applyBorder="1" applyAlignment="1" applyProtection="1">
      <alignment wrapText="1"/>
      <protection/>
    </xf>
    <xf numFmtId="49" fontId="6" fillId="33" borderId="0" xfId="66" applyFont="1" applyFill="1" applyBorder="1" applyAlignment="1" applyProtection="1">
      <alignment horizontal="left" vertical="center" indent="2"/>
      <protection/>
    </xf>
    <xf numFmtId="0" fontId="12" fillId="0" borderId="0" xfId="65" applyFont="1" applyFill="1" applyAlignment="1" applyProtection="1">
      <alignment vertical="center" wrapText="1"/>
      <protection/>
    </xf>
    <xf numFmtId="0" fontId="13" fillId="0" borderId="0" xfId="65" applyFont="1" applyAlignment="1" applyProtection="1">
      <alignment vertical="center" wrapText="1"/>
      <protection/>
    </xf>
    <xf numFmtId="0" fontId="13" fillId="0" borderId="0" xfId="65" applyFont="1" applyAlignment="1" applyProtection="1">
      <alignment horizontal="center" vertical="center" wrapText="1"/>
      <protection/>
    </xf>
    <xf numFmtId="0" fontId="12" fillId="0" borderId="0" xfId="65" applyFont="1" applyFill="1" applyAlignment="1" applyProtection="1">
      <alignment horizontal="left" vertical="center" wrapText="1"/>
      <protection/>
    </xf>
    <xf numFmtId="0" fontId="12" fillId="0" borderId="0" xfId="65" applyFont="1" applyAlignment="1" applyProtection="1">
      <alignment vertical="center" wrapText="1"/>
      <protection/>
    </xf>
    <xf numFmtId="0" fontId="13" fillId="0" borderId="0" xfId="65" applyFont="1" applyFill="1" applyBorder="1" applyAlignment="1" applyProtection="1">
      <alignment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3" fillId="33" borderId="0" xfId="69" applyFont="1" applyFill="1" applyBorder="1" applyAlignment="1" applyProtection="1">
      <alignment vertical="center" wrapText="1"/>
      <protection/>
    </xf>
    <xf numFmtId="0" fontId="3" fillId="33" borderId="0" xfId="69" applyFont="1" applyFill="1" applyBorder="1" applyAlignment="1" applyProtection="1">
      <alignment horizontal="center" vertical="center" wrapText="1"/>
      <protection/>
    </xf>
    <xf numFmtId="0" fontId="12" fillId="0" borderId="0" xfId="65" applyFont="1" applyFill="1" applyBorder="1" applyAlignment="1" applyProtection="1">
      <alignment vertical="center" wrapText="1"/>
      <protection/>
    </xf>
    <xf numFmtId="0" fontId="3" fillId="33" borderId="13" xfId="69" applyFont="1" applyFill="1" applyBorder="1" applyAlignment="1" applyProtection="1">
      <alignment horizontal="center" vertical="center" wrapText="1"/>
      <protection/>
    </xf>
    <xf numFmtId="0" fontId="3" fillId="0" borderId="0" xfId="65" applyFont="1" applyFill="1" applyAlignment="1" applyProtection="1">
      <alignment horizontal="center" vertical="center" wrapText="1"/>
      <protection/>
    </xf>
    <xf numFmtId="0" fontId="3" fillId="0" borderId="0" xfId="65" applyFont="1" applyFill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" vertical="center" wrapText="1"/>
      <protection/>
    </xf>
    <xf numFmtId="0" fontId="3" fillId="0" borderId="0" xfId="69" applyFont="1" applyProtection="1">
      <alignment/>
      <protection/>
    </xf>
    <xf numFmtId="49" fontId="3" fillId="0" borderId="11" xfId="0" applyNumberFormat="1" applyFont="1" applyFill="1" applyBorder="1" applyAlignment="1" applyProtection="1">
      <alignment horizontal="center"/>
      <protection/>
    </xf>
    <xf numFmtId="0" fontId="3" fillId="0" borderId="11" xfId="0" applyFont="1" applyFill="1" applyBorder="1" applyAlignment="1" applyProtection="1">
      <alignment horizontal="center"/>
      <protection/>
    </xf>
    <xf numFmtId="49" fontId="3" fillId="0" borderId="0" xfId="57" applyNumberFormat="1" applyProtection="1">
      <alignment vertical="top"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center"/>
      <protection/>
    </xf>
    <xf numFmtId="0" fontId="17" fillId="0" borderId="0" xfId="44" applyFont="1" applyAlignment="1" applyProtection="1">
      <alignment horizontal="center" vertical="center"/>
      <protection/>
    </xf>
    <xf numFmtId="0" fontId="20" fillId="0" borderId="0" xfId="44" applyFont="1" applyAlignment="1" applyProtection="1">
      <alignment horizontal="center" vertical="center"/>
      <protection/>
    </xf>
    <xf numFmtId="49" fontId="3" fillId="0" borderId="0" xfId="0" applyNumberFormat="1" applyFont="1" applyFill="1" applyAlignment="1" applyProtection="1">
      <alignment/>
      <protection/>
    </xf>
    <xf numFmtId="0" fontId="3" fillId="0" borderId="14" xfId="71" applyFont="1" applyBorder="1" applyAlignment="1" applyProtection="1">
      <alignment horizontal="left" vertical="center" wrapText="1" indent="1"/>
      <protection/>
    </xf>
    <xf numFmtId="0" fontId="3" fillId="0" borderId="14" xfId="71" applyFont="1" applyBorder="1" applyAlignment="1" applyProtection="1">
      <alignment vertical="center" wrapText="1"/>
      <protection/>
    </xf>
    <xf numFmtId="0" fontId="3" fillId="33" borderId="14" xfId="71" applyFont="1" applyFill="1" applyBorder="1" applyAlignment="1" applyProtection="1">
      <alignment horizontal="left" vertical="center" wrapText="1" indent="1"/>
      <protection/>
    </xf>
    <xf numFmtId="49" fontId="6" fillId="33" borderId="0" xfId="75" applyNumberFormat="1" applyFont="1" applyFill="1" applyBorder="1" applyAlignment="1" applyProtection="1">
      <alignment horizontal="center" vertical="center" wrapText="1"/>
      <protection/>
    </xf>
    <xf numFmtId="0" fontId="14" fillId="33" borderId="15" xfId="70" applyFont="1" applyFill="1" applyBorder="1" applyProtection="1">
      <alignment/>
      <protection/>
    </xf>
    <xf numFmtId="0" fontId="14" fillId="33" borderId="16" xfId="70" applyFont="1" applyFill="1" applyBorder="1" applyProtection="1">
      <alignment/>
      <protection/>
    </xf>
    <xf numFmtId="0" fontId="14" fillId="33" borderId="16" xfId="70" applyFont="1" applyFill="1" applyBorder="1" applyAlignment="1" applyProtection="1">
      <alignment vertical="center"/>
      <protection/>
    </xf>
    <xf numFmtId="0" fontId="14" fillId="33" borderId="16" xfId="70" applyFont="1" applyFill="1" applyBorder="1" applyAlignment="1" applyProtection="1">
      <alignment vertical="center" wrapText="1"/>
      <protection/>
    </xf>
    <xf numFmtId="0" fontId="14" fillId="33" borderId="17" xfId="70" applyFont="1" applyFill="1" applyBorder="1" applyProtection="1">
      <alignment/>
      <protection/>
    </xf>
    <xf numFmtId="0" fontId="14" fillId="33" borderId="12" xfId="70" applyFont="1" applyFill="1" applyBorder="1" applyProtection="1">
      <alignment/>
      <protection/>
    </xf>
    <xf numFmtId="0" fontId="14" fillId="33" borderId="18" xfId="70" applyFont="1" applyFill="1" applyBorder="1" applyProtection="1">
      <alignment/>
      <protection/>
    </xf>
    <xf numFmtId="49" fontId="3" fillId="0" borderId="0" xfId="62" applyProtection="1">
      <alignment vertical="top"/>
      <protection/>
    </xf>
    <xf numFmtId="49" fontId="6" fillId="33" borderId="0" xfId="60" applyFont="1" applyFill="1" applyBorder="1" applyAlignment="1" applyProtection="1">
      <alignment horizontal="center" vertical="center" wrapText="1"/>
      <protection/>
    </xf>
    <xf numFmtId="0" fontId="14" fillId="0" borderId="0" xfId="70" applyFont="1" applyProtection="1">
      <alignment/>
      <protection/>
    </xf>
    <xf numFmtId="0" fontId="14" fillId="0" borderId="15" xfId="70" applyFont="1" applyBorder="1" applyProtection="1">
      <alignment/>
      <protection/>
    </xf>
    <xf numFmtId="0" fontId="14" fillId="0" borderId="16" xfId="70" applyFont="1" applyBorder="1" applyProtection="1">
      <alignment/>
      <protection/>
    </xf>
    <xf numFmtId="0" fontId="14" fillId="0" borderId="0" xfId="70" applyFont="1" applyBorder="1" applyProtection="1">
      <alignment/>
      <protection/>
    </xf>
    <xf numFmtId="0" fontId="14" fillId="0" borderId="12" xfId="70" applyFont="1" applyBorder="1" applyProtection="1">
      <alignment/>
      <protection/>
    </xf>
    <xf numFmtId="0" fontId="14" fillId="0" borderId="19" xfId="70" applyFont="1" applyBorder="1" applyProtection="1">
      <alignment/>
      <protection/>
    </xf>
    <xf numFmtId="0" fontId="14" fillId="0" borderId="20" xfId="70" applyFont="1" applyBorder="1" applyProtection="1">
      <alignment/>
      <protection/>
    </xf>
    <xf numFmtId="0" fontId="14" fillId="0" borderId="12" xfId="70" applyFont="1" applyFill="1" applyBorder="1" applyProtection="1">
      <alignment/>
      <protection/>
    </xf>
    <xf numFmtId="0" fontId="14" fillId="0" borderId="0" xfId="70" applyFont="1" applyFill="1" applyBorder="1" applyProtection="1">
      <alignment/>
      <protection/>
    </xf>
    <xf numFmtId="0" fontId="14" fillId="0" borderId="0" xfId="70" applyFont="1" applyFill="1" applyBorder="1" applyAlignment="1" applyProtection="1">
      <alignment vertical="center"/>
      <protection/>
    </xf>
    <xf numFmtId="0" fontId="14" fillId="0" borderId="0" xfId="70" applyFont="1" applyFill="1" applyBorder="1" applyAlignment="1" applyProtection="1">
      <alignment vertical="center" wrapText="1"/>
      <protection/>
    </xf>
    <xf numFmtId="4" fontId="3" fillId="0" borderId="11" xfId="72" applyNumberFormat="1" applyFont="1" applyFill="1" applyBorder="1" applyAlignment="1" applyProtection="1">
      <alignment vertical="center"/>
      <protection/>
    </xf>
    <xf numFmtId="4" fontId="3" fillId="0" borderId="21" xfId="72" applyNumberFormat="1" applyFont="1" applyFill="1" applyBorder="1" applyAlignment="1" applyProtection="1">
      <alignment vertical="center"/>
      <protection/>
    </xf>
    <xf numFmtId="0" fontId="3" fillId="0" borderId="19" xfId="71" applyFont="1" applyBorder="1" applyAlignment="1" applyProtection="1">
      <alignment vertical="center" wrapText="1"/>
      <protection/>
    </xf>
    <xf numFmtId="0" fontId="22" fillId="0" borderId="15" xfId="71" applyFont="1" applyBorder="1" applyAlignment="1" applyProtection="1">
      <alignment vertical="center" wrapText="1"/>
      <protection/>
    </xf>
    <xf numFmtId="0" fontId="3" fillId="0" borderId="22" xfId="71" applyFont="1" applyBorder="1" applyAlignment="1" applyProtection="1">
      <alignment horizontal="left" vertical="center" wrapText="1"/>
      <protection/>
    </xf>
    <xf numFmtId="0" fontId="3" fillId="0" borderId="21" xfId="71" applyFont="1" applyBorder="1" applyAlignment="1" applyProtection="1">
      <alignment horizontal="left" vertical="center" wrapText="1"/>
      <protection/>
    </xf>
    <xf numFmtId="0" fontId="3" fillId="0" borderId="11" xfId="71" applyFont="1" applyFill="1" applyBorder="1" applyAlignment="1" applyProtection="1">
      <alignment horizontal="left" vertical="center" wrapText="1"/>
      <protection/>
    </xf>
    <xf numFmtId="4" fontId="3" fillId="33" borderId="11" xfId="72" applyNumberFormat="1" applyFont="1" applyFill="1" applyBorder="1" applyAlignment="1" applyProtection="1">
      <alignment vertical="center"/>
      <protection/>
    </xf>
    <xf numFmtId="0" fontId="17" fillId="34" borderId="20" xfId="44" applyFont="1" applyFill="1" applyBorder="1" applyAlignment="1" applyProtection="1">
      <alignment horizontal="left" vertical="center" indent="1"/>
      <protection/>
    </xf>
    <xf numFmtId="0" fontId="14" fillId="0" borderId="12" xfId="70" applyFont="1" applyFill="1" applyBorder="1" applyAlignment="1" applyProtection="1">
      <alignment vertical="center"/>
      <protection/>
    </xf>
    <xf numFmtId="0" fontId="14" fillId="33" borderId="12" xfId="70" applyFont="1" applyFill="1" applyBorder="1" applyAlignment="1" applyProtection="1">
      <alignment vertical="center"/>
      <protection/>
    </xf>
    <xf numFmtId="0" fontId="14" fillId="33" borderId="18" xfId="70" applyFont="1" applyFill="1" applyBorder="1" applyAlignment="1" applyProtection="1">
      <alignment vertical="center"/>
      <protection/>
    </xf>
    <xf numFmtId="0" fontId="13" fillId="34" borderId="20" xfId="44" applyFont="1" applyFill="1" applyBorder="1" applyAlignment="1" applyProtection="1">
      <alignment horizontal="left" vertical="center"/>
      <protection/>
    </xf>
    <xf numFmtId="0" fontId="17" fillId="33" borderId="12" xfId="44" applyFont="1" applyFill="1" applyBorder="1" applyAlignment="1" applyProtection="1">
      <alignment horizontal="center" vertical="center"/>
      <protection/>
    </xf>
    <xf numFmtId="0" fontId="17" fillId="34" borderId="20" xfId="44" applyFont="1" applyFill="1" applyBorder="1" applyAlignment="1" applyProtection="1">
      <alignment horizontal="left" vertical="center"/>
      <protection/>
    </xf>
    <xf numFmtId="0" fontId="3" fillId="35" borderId="14" xfId="71" applyFont="1" applyFill="1" applyBorder="1" applyAlignment="1" applyProtection="1">
      <alignment horizontal="left" vertical="center" wrapText="1" indent="2"/>
      <protection locked="0"/>
    </xf>
    <xf numFmtId="0" fontId="14" fillId="33" borderId="0" xfId="70" applyFont="1" applyFill="1" applyBorder="1" applyAlignment="1" applyProtection="1">
      <alignment vertical="center"/>
      <protection/>
    </xf>
    <xf numFmtId="0" fontId="14" fillId="33" borderId="0" xfId="70" applyFont="1" applyFill="1" applyBorder="1" applyProtection="1">
      <alignment/>
      <protection/>
    </xf>
    <xf numFmtId="0" fontId="14" fillId="0" borderId="12" xfId="70" applyFont="1" applyFill="1" applyBorder="1" applyAlignment="1" applyProtection="1">
      <alignment horizontal="center"/>
      <protection/>
    </xf>
    <xf numFmtId="0" fontId="14" fillId="0" borderId="0" xfId="70" applyFont="1" applyFill="1" applyBorder="1" applyAlignment="1" applyProtection="1">
      <alignment horizontal="center"/>
      <protection/>
    </xf>
    <xf numFmtId="0" fontId="14" fillId="33" borderId="12" xfId="70" applyFont="1" applyFill="1" applyBorder="1" applyAlignment="1" applyProtection="1">
      <alignment horizontal="center"/>
      <protection/>
    </xf>
    <xf numFmtId="0" fontId="14" fillId="33" borderId="18" xfId="70" applyFont="1" applyFill="1" applyBorder="1" applyAlignment="1" applyProtection="1">
      <alignment horizontal="center"/>
      <protection/>
    </xf>
    <xf numFmtId="0" fontId="14" fillId="0" borderId="12" xfId="70" applyFont="1" applyFill="1" applyBorder="1" applyAlignment="1" applyProtection="1">
      <alignment horizontal="left" indent="15"/>
      <protection/>
    </xf>
    <xf numFmtId="0" fontId="14" fillId="0" borderId="0" xfId="70" applyFont="1" applyFill="1" applyBorder="1" applyAlignment="1" applyProtection="1">
      <alignment horizontal="left" indent="15"/>
      <protection/>
    </xf>
    <xf numFmtId="0" fontId="14" fillId="33" borderId="12" xfId="70" applyFont="1" applyFill="1" applyBorder="1" applyAlignment="1" applyProtection="1">
      <alignment horizontal="left" indent="15"/>
      <protection/>
    </xf>
    <xf numFmtId="0" fontId="14" fillId="33" borderId="18" xfId="70" applyFont="1" applyFill="1" applyBorder="1" applyAlignment="1" applyProtection="1">
      <alignment horizontal="left" indent="15"/>
      <protection/>
    </xf>
    <xf numFmtId="0" fontId="14" fillId="0" borderId="18" xfId="70" applyFont="1" applyFill="1" applyBorder="1" applyProtection="1">
      <alignment/>
      <protection/>
    </xf>
    <xf numFmtId="0" fontId="14" fillId="0" borderId="0" xfId="70" applyFont="1" applyFill="1" applyProtection="1">
      <alignment/>
      <protection/>
    </xf>
    <xf numFmtId="0" fontId="14" fillId="0" borderId="0" xfId="70" applyFont="1" applyAlignment="1" applyProtection="1">
      <alignment horizontal="center"/>
      <protection/>
    </xf>
    <xf numFmtId="0" fontId="14" fillId="0" borderId="0" xfId="70" applyFont="1" applyAlignment="1" applyProtection="1">
      <alignment horizontal="left" indent="15"/>
      <protection/>
    </xf>
    <xf numFmtId="0" fontId="14" fillId="0" borderId="0" xfId="70" applyFont="1" applyAlignment="1" applyProtection="1">
      <alignment vertical="center"/>
      <protection/>
    </xf>
    <xf numFmtId="0" fontId="14" fillId="0" borderId="0" xfId="70" applyFont="1" applyAlignment="1" applyProtection="1">
      <alignment vertical="center" wrapText="1"/>
      <protection/>
    </xf>
    <xf numFmtId="0" fontId="3" fillId="0" borderId="11" xfId="71" applyFont="1" applyFill="1" applyBorder="1" applyAlignment="1" applyProtection="1">
      <alignment horizontal="left" vertical="center" wrapText="1" indent="1"/>
      <protection/>
    </xf>
    <xf numFmtId="0" fontId="17" fillId="34" borderId="23" xfId="44" applyFont="1" applyFill="1" applyBorder="1" applyAlignment="1" applyProtection="1">
      <alignment horizontal="left" vertical="center"/>
      <protection/>
    </xf>
    <xf numFmtId="0" fontId="17" fillId="34" borderId="16" xfId="44" applyFont="1" applyFill="1" applyBorder="1" applyAlignment="1" applyProtection="1">
      <alignment horizontal="left" vertical="center"/>
      <protection/>
    </xf>
    <xf numFmtId="0" fontId="14" fillId="33" borderId="19" xfId="70" applyFont="1" applyFill="1" applyBorder="1" applyAlignment="1" applyProtection="1">
      <alignment vertical="center"/>
      <protection/>
    </xf>
    <xf numFmtId="0" fontId="14" fillId="33" borderId="20" xfId="70" applyFont="1" applyFill="1" applyBorder="1" applyAlignment="1" applyProtection="1">
      <alignment vertical="center"/>
      <protection/>
    </xf>
    <xf numFmtId="0" fontId="14" fillId="33" borderId="20" xfId="70" applyFont="1" applyFill="1" applyBorder="1" applyAlignment="1" applyProtection="1">
      <alignment vertical="center" wrapText="1"/>
      <protection/>
    </xf>
    <xf numFmtId="0" fontId="14" fillId="33" borderId="20" xfId="70" applyFont="1" applyFill="1" applyBorder="1" applyProtection="1">
      <alignment/>
      <protection/>
    </xf>
    <xf numFmtId="0" fontId="14" fillId="33" borderId="24" xfId="70" applyFont="1" applyFill="1" applyBorder="1" applyAlignment="1" applyProtection="1">
      <alignment vertical="center"/>
      <protection/>
    </xf>
    <xf numFmtId="4" fontId="6" fillId="36" borderId="11" xfId="76" applyNumberFormat="1" applyFont="1" applyFill="1" applyBorder="1" applyAlignment="1" applyProtection="1">
      <alignment horizontal="center" vertical="center"/>
      <protection/>
    </xf>
    <xf numFmtId="4" fontId="6" fillId="36" borderId="11" xfId="68" applyNumberFormat="1" applyFont="1" applyFill="1" applyBorder="1" applyAlignment="1" applyProtection="1">
      <alignment horizontal="center"/>
      <protection/>
    </xf>
    <xf numFmtId="4" fontId="6" fillId="36" borderId="0" xfId="68" applyNumberFormat="1" applyFont="1" applyFill="1" applyProtection="1">
      <alignment/>
      <protection/>
    </xf>
    <xf numFmtId="0" fontId="3" fillId="37" borderId="23" xfId="71" applyFont="1" applyFill="1" applyBorder="1" applyAlignment="1" applyProtection="1">
      <alignment horizontal="left" vertical="center" wrapText="1" indent="1"/>
      <protection/>
    </xf>
    <xf numFmtId="4" fontId="3" fillId="37" borderId="23" xfId="71" applyNumberFormat="1" applyFont="1" applyFill="1" applyBorder="1" applyAlignment="1" applyProtection="1">
      <alignment horizontal="right" vertical="center"/>
      <protection/>
    </xf>
    <xf numFmtId="4" fontId="3" fillId="37" borderId="23" xfId="72" applyNumberFormat="1" applyFont="1" applyFill="1" applyBorder="1" applyAlignment="1" applyProtection="1">
      <alignment vertical="center"/>
      <protection/>
    </xf>
    <xf numFmtId="0" fontId="13" fillId="34" borderId="16" xfId="44" applyFont="1" applyFill="1" applyBorder="1" applyAlignment="1" applyProtection="1">
      <alignment horizontal="left" vertical="center"/>
      <protection/>
    </xf>
    <xf numFmtId="0" fontId="3" fillId="36" borderId="14" xfId="71" applyFont="1" applyFill="1" applyBorder="1" applyAlignment="1" applyProtection="1">
      <alignment horizontal="left" vertical="center" wrapText="1" indent="2"/>
      <protection/>
    </xf>
    <xf numFmtId="0" fontId="14" fillId="33" borderId="0" xfId="70" applyFont="1" applyFill="1" applyBorder="1" applyAlignment="1" applyProtection="1">
      <alignment horizontal="right" vertical="center" wrapText="1"/>
      <protection/>
    </xf>
    <xf numFmtId="49" fontId="13" fillId="38" borderId="0" xfId="0" applyNumberFormat="1" applyFont="1" applyFill="1" applyAlignment="1">
      <alignment horizontal="center" vertical="top"/>
    </xf>
    <xf numFmtId="0" fontId="0" fillId="39" borderId="0" xfId="0" applyNumberFormat="1" applyFill="1" applyAlignment="1">
      <alignment horizontal="right"/>
    </xf>
    <xf numFmtId="49" fontId="6" fillId="40" borderId="25" xfId="60" applyFont="1" applyFill="1" applyBorder="1" applyAlignment="1" applyProtection="1">
      <alignment horizontal="center" vertical="center" wrapText="1"/>
      <protection/>
    </xf>
    <xf numFmtId="0" fontId="14" fillId="33" borderId="26" xfId="70" applyFont="1" applyFill="1" applyBorder="1" applyProtection="1">
      <alignment/>
      <protection/>
    </xf>
    <xf numFmtId="0" fontId="14" fillId="33" borderId="27" xfId="70" applyFont="1" applyFill="1" applyBorder="1" applyProtection="1">
      <alignment/>
      <protection/>
    </xf>
    <xf numFmtId="0" fontId="14" fillId="33" borderId="28" xfId="70" applyFont="1" applyFill="1" applyBorder="1" applyProtection="1">
      <alignment/>
      <protection/>
    </xf>
    <xf numFmtId="0" fontId="14" fillId="33" borderId="29" xfId="70" applyFont="1" applyFill="1" applyBorder="1" applyProtection="1">
      <alignment/>
      <protection/>
    </xf>
    <xf numFmtId="0" fontId="14" fillId="33" borderId="30" xfId="70" applyFont="1" applyFill="1" applyBorder="1" applyProtection="1">
      <alignment/>
      <protection/>
    </xf>
    <xf numFmtId="0" fontId="14" fillId="33" borderId="31" xfId="70" applyFont="1" applyFill="1" applyBorder="1" applyProtection="1">
      <alignment/>
      <protection/>
    </xf>
    <xf numFmtId="0" fontId="14" fillId="33" borderId="32" xfId="70" applyFont="1" applyFill="1" applyBorder="1" applyProtection="1">
      <alignment/>
      <protection/>
    </xf>
    <xf numFmtId="0" fontId="14" fillId="33" borderId="33" xfId="70" applyFont="1" applyFill="1" applyBorder="1" applyProtection="1">
      <alignment/>
      <protection/>
    </xf>
    <xf numFmtId="0" fontId="3" fillId="33" borderId="34" xfId="74" applyFont="1" applyFill="1" applyBorder="1" applyAlignment="1" applyProtection="1">
      <alignment horizontal="justify" vertical="center" wrapText="1"/>
      <protection/>
    </xf>
    <xf numFmtId="49" fontId="6" fillId="41" borderId="35" xfId="60" applyFont="1" applyFill="1" applyBorder="1" applyAlignment="1" applyProtection="1">
      <alignment horizontal="center" vertical="center" wrapText="1"/>
      <protection/>
    </xf>
    <xf numFmtId="0" fontId="3" fillId="33" borderId="36" xfId="74" applyFont="1" applyFill="1" applyBorder="1" applyAlignment="1" applyProtection="1">
      <alignment horizontal="justify" vertical="center"/>
      <protection/>
    </xf>
    <xf numFmtId="0" fontId="3" fillId="33" borderId="37" xfId="74" applyFont="1" applyFill="1" applyBorder="1" applyAlignment="1" applyProtection="1">
      <alignment horizontal="justify" vertical="center"/>
      <protection/>
    </xf>
    <xf numFmtId="0" fontId="14" fillId="33" borderId="37" xfId="70" applyFont="1" applyFill="1" applyBorder="1" applyAlignment="1" applyProtection="1">
      <alignment vertical="center"/>
      <protection/>
    </xf>
    <xf numFmtId="0" fontId="3" fillId="33" borderId="38" xfId="74" applyFont="1" applyFill="1" applyBorder="1" applyAlignment="1" applyProtection="1">
      <alignment horizontal="justify" vertical="center"/>
      <protection/>
    </xf>
    <xf numFmtId="0" fontId="23" fillId="0" borderId="35" xfId="74" applyFont="1" applyBorder="1" applyAlignment="1" applyProtection="1">
      <alignment horizontal="justify" vertical="center"/>
      <protection/>
    </xf>
    <xf numFmtId="0" fontId="23" fillId="33" borderId="36" xfId="74" applyFont="1" applyFill="1" applyBorder="1" applyAlignment="1" applyProtection="1">
      <alignment horizontal="justify" vertical="center"/>
      <protection/>
    </xf>
    <xf numFmtId="0" fontId="23" fillId="33" borderId="39" xfId="74" applyFont="1" applyFill="1" applyBorder="1" applyAlignment="1" applyProtection="1">
      <alignment horizontal="justify" vertical="center"/>
      <protection/>
    </xf>
    <xf numFmtId="0" fontId="6" fillId="33" borderId="40" xfId="69" applyFont="1" applyFill="1" applyBorder="1" applyAlignment="1" applyProtection="1">
      <alignment horizontal="center" vertical="center" wrapText="1"/>
      <protection/>
    </xf>
    <xf numFmtId="49" fontId="6" fillId="33" borderId="40" xfId="75" applyNumberFormat="1" applyFont="1" applyFill="1" applyBorder="1" applyAlignment="1" applyProtection="1">
      <alignment horizontal="center" vertical="center" wrapText="1"/>
      <protection/>
    </xf>
    <xf numFmtId="0" fontId="3" fillId="35" borderId="41" xfId="75" applyNumberFormat="1" applyFont="1" applyFill="1" applyBorder="1" applyAlignment="1" applyProtection="1">
      <alignment horizontal="center" vertical="center" wrapText="1"/>
      <protection locked="0"/>
    </xf>
    <xf numFmtId="0" fontId="3" fillId="35" borderId="42" xfId="75" applyNumberFormat="1" applyFont="1" applyFill="1" applyBorder="1" applyAlignment="1" applyProtection="1">
      <alignment horizontal="center" vertical="center" wrapText="1"/>
      <protection locked="0"/>
    </xf>
    <xf numFmtId="0" fontId="6" fillId="33" borderId="40" xfId="75" applyNumberFormat="1" applyFont="1" applyFill="1" applyBorder="1" applyAlignment="1" applyProtection="1">
      <alignment horizontal="center" vertical="center" wrapText="1"/>
      <protection/>
    </xf>
    <xf numFmtId="0" fontId="6" fillId="33" borderId="43" xfId="75" applyNumberFormat="1" applyFont="1" applyFill="1" applyBorder="1" applyAlignment="1" applyProtection="1">
      <alignment horizontal="center" vertical="center" wrapText="1"/>
      <protection/>
    </xf>
    <xf numFmtId="0" fontId="6" fillId="33" borderId="44" xfId="75" applyNumberFormat="1" applyFont="1" applyFill="1" applyBorder="1" applyAlignment="1" applyProtection="1">
      <alignment horizontal="center" vertical="center" wrapText="1"/>
      <protection/>
    </xf>
    <xf numFmtId="49" fontId="3" fillId="36" borderId="45" xfId="75" applyNumberFormat="1" applyFont="1" applyFill="1" applyBorder="1" applyAlignment="1" applyProtection="1">
      <alignment horizontal="center" vertical="center" wrapText="1"/>
      <protection/>
    </xf>
    <xf numFmtId="49" fontId="3" fillId="36" borderId="46" xfId="75" applyNumberFormat="1" applyFont="1" applyFill="1" applyBorder="1" applyAlignment="1" applyProtection="1">
      <alignment horizontal="center" vertical="center" wrapText="1"/>
      <protection/>
    </xf>
    <xf numFmtId="49" fontId="3" fillId="33" borderId="47" xfId="75" applyNumberFormat="1" applyFont="1" applyFill="1" applyBorder="1" applyAlignment="1" applyProtection="1">
      <alignment horizontal="center" vertical="center" wrapText="1"/>
      <protection/>
    </xf>
    <xf numFmtId="49" fontId="3" fillId="42" borderId="48" xfId="75" applyNumberFormat="1" applyFont="1" applyFill="1" applyBorder="1" applyAlignment="1" applyProtection="1">
      <alignment horizontal="center" vertical="center" wrapText="1"/>
      <protection locked="0"/>
    </xf>
    <xf numFmtId="49" fontId="3" fillId="42" borderId="49" xfId="75" applyNumberFormat="1" applyFont="1" applyFill="1" applyBorder="1" applyAlignment="1" applyProtection="1">
      <alignment horizontal="center" vertical="center" wrapText="1"/>
      <protection locked="0"/>
    </xf>
    <xf numFmtId="49" fontId="3" fillId="42" borderId="50" xfId="75" applyNumberFormat="1" applyFont="1" applyFill="1" applyBorder="1" applyAlignment="1" applyProtection="1">
      <alignment horizontal="center" vertical="center" wrapText="1"/>
      <protection locked="0"/>
    </xf>
    <xf numFmtId="49" fontId="3" fillId="42" borderId="46" xfId="75" applyNumberFormat="1" applyFont="1" applyFill="1" applyBorder="1" applyAlignment="1" applyProtection="1">
      <alignment horizontal="center" vertical="center" wrapText="1"/>
      <protection locked="0"/>
    </xf>
    <xf numFmtId="0" fontId="3" fillId="33" borderId="26" xfId="69" applyFont="1" applyFill="1" applyBorder="1" applyAlignment="1" applyProtection="1">
      <alignment vertical="center" wrapText="1"/>
      <protection/>
    </xf>
    <xf numFmtId="49" fontId="3" fillId="33" borderId="26" xfId="75" applyNumberFormat="1" applyFont="1" applyFill="1" applyBorder="1" applyAlignment="1" applyProtection="1">
      <alignment horizontal="center" vertical="center" wrapText="1"/>
      <protection/>
    </xf>
    <xf numFmtId="0" fontId="3" fillId="33" borderId="27" xfId="65" applyFont="1" applyFill="1" applyBorder="1" applyAlignment="1" applyProtection="1">
      <alignment vertical="center" wrapText="1"/>
      <protection/>
    </xf>
    <xf numFmtId="0" fontId="3" fillId="0" borderId="28" xfId="65" applyFont="1" applyBorder="1" applyAlignment="1" applyProtection="1">
      <alignment vertical="center" wrapText="1"/>
      <protection/>
    </xf>
    <xf numFmtId="0" fontId="3" fillId="33" borderId="28" xfId="69" applyFont="1" applyFill="1" applyBorder="1" applyAlignment="1" applyProtection="1">
      <alignment vertical="center" wrapText="1"/>
      <protection/>
    </xf>
    <xf numFmtId="0" fontId="3" fillId="33" borderId="29" xfId="69" applyFont="1" applyFill="1" applyBorder="1" applyAlignment="1" applyProtection="1">
      <alignment vertical="center" wrapText="1"/>
      <protection/>
    </xf>
    <xf numFmtId="0" fontId="3" fillId="33" borderId="30" xfId="69" applyFont="1" applyFill="1" applyBorder="1" applyAlignment="1" applyProtection="1">
      <alignment vertical="center" wrapText="1"/>
      <protection/>
    </xf>
    <xf numFmtId="0" fontId="3" fillId="33" borderId="30" xfId="69" applyFont="1" applyFill="1" applyBorder="1" applyAlignment="1" applyProtection="1">
      <alignment horizontal="center" vertical="center" wrapText="1"/>
      <protection/>
    </xf>
    <xf numFmtId="0" fontId="3" fillId="33" borderId="32" xfId="69" applyFont="1" applyFill="1" applyBorder="1" applyAlignment="1" applyProtection="1">
      <alignment vertical="center" wrapText="1"/>
      <protection/>
    </xf>
    <xf numFmtId="49" fontId="3" fillId="33" borderId="32" xfId="75" applyNumberFormat="1" applyFont="1" applyFill="1" applyBorder="1" applyAlignment="1" applyProtection="1">
      <alignment horizontal="center" vertical="center" wrapText="1"/>
      <protection/>
    </xf>
    <xf numFmtId="0" fontId="3" fillId="33" borderId="33" xfId="69" applyFont="1" applyFill="1" applyBorder="1" applyAlignment="1" applyProtection="1">
      <alignment vertical="center" wrapText="1"/>
      <protection/>
    </xf>
    <xf numFmtId="49" fontId="3" fillId="33" borderId="0" xfId="63" applyFont="1" applyFill="1" applyBorder="1" applyProtection="1">
      <alignment vertical="top"/>
      <protection/>
    </xf>
    <xf numFmtId="0" fontId="6" fillId="33" borderId="0" xfId="73" applyNumberFormat="1" applyFont="1" applyFill="1" applyBorder="1" applyAlignment="1" applyProtection="1">
      <alignment vertical="center" wrapText="1"/>
      <protection/>
    </xf>
    <xf numFmtId="0" fontId="6" fillId="33" borderId="0" xfId="73" applyNumberFormat="1" applyFont="1" applyFill="1" applyBorder="1" applyAlignment="1" applyProtection="1">
      <alignment horizontal="center" vertical="center" wrapText="1"/>
      <protection/>
    </xf>
    <xf numFmtId="0" fontId="3" fillId="33" borderId="15" xfId="75" applyFont="1" applyFill="1" applyBorder="1" applyProtection="1">
      <alignment/>
      <protection/>
    </xf>
    <xf numFmtId="0" fontId="3" fillId="33" borderId="16" xfId="75" applyFont="1" applyFill="1" applyBorder="1" applyProtection="1">
      <alignment/>
      <protection/>
    </xf>
    <xf numFmtId="0" fontId="3" fillId="33" borderId="51" xfId="75" applyFont="1" applyFill="1" applyBorder="1" applyProtection="1">
      <alignment/>
      <protection/>
    </xf>
    <xf numFmtId="0" fontId="3" fillId="33" borderId="12" xfId="75" applyFont="1" applyFill="1" applyBorder="1" applyProtection="1">
      <alignment/>
      <protection/>
    </xf>
    <xf numFmtId="0" fontId="25" fillId="0" borderId="0" xfId="0" applyFont="1" applyAlignment="1">
      <alignment/>
    </xf>
    <xf numFmtId="0" fontId="3" fillId="33" borderId="0" xfId="75" applyFont="1" applyFill="1" applyBorder="1" applyProtection="1">
      <alignment/>
      <protection/>
    </xf>
    <xf numFmtId="0" fontId="3" fillId="33" borderId="52" xfId="75" applyFont="1" applyFill="1" applyBorder="1" applyProtection="1">
      <alignment/>
      <protection/>
    </xf>
    <xf numFmtId="0" fontId="26" fillId="0" borderId="0" xfId="61" applyFont="1" applyAlignment="1">
      <alignment horizontal="left"/>
      <protection/>
    </xf>
    <xf numFmtId="0" fontId="3" fillId="33" borderId="0" xfId="75" applyFont="1" applyFill="1" applyBorder="1" applyAlignment="1" applyProtection="1">
      <alignment vertical="center"/>
      <protection/>
    </xf>
    <xf numFmtId="0" fontId="27" fillId="0" borderId="0" xfId="61" applyFont="1" applyAlignment="1">
      <alignment horizontal="left" indent="8"/>
      <protection/>
    </xf>
    <xf numFmtId="0" fontId="1" fillId="33" borderId="0" xfId="75" applyFont="1" applyFill="1" applyBorder="1" applyAlignment="1" applyProtection="1">
      <alignment horizontal="center" vertical="center"/>
      <protection/>
    </xf>
    <xf numFmtId="0" fontId="1" fillId="33" borderId="0" xfId="75" applyFont="1" applyFill="1" applyBorder="1" applyAlignment="1" applyProtection="1">
      <alignment vertical="center"/>
      <protection/>
    </xf>
    <xf numFmtId="0" fontId="28" fillId="0" borderId="0" xfId="61" applyFont="1" applyAlignment="1">
      <alignment horizontal="left" indent="1"/>
      <protection/>
    </xf>
    <xf numFmtId="0" fontId="3" fillId="33" borderId="0" xfId="75" applyFont="1" applyFill="1" applyBorder="1" applyAlignment="1" applyProtection="1">
      <alignment horizontal="center" vertical="center"/>
      <protection/>
    </xf>
    <xf numFmtId="0" fontId="1" fillId="33" borderId="0" xfId="75" applyFont="1" applyFill="1" applyBorder="1" applyAlignment="1" applyProtection="1" quotePrefix="1">
      <alignment horizontal="center" vertical="center"/>
      <protection/>
    </xf>
    <xf numFmtId="0" fontId="6" fillId="33" borderId="0" xfId="75" applyFont="1" applyFill="1" applyBorder="1" applyAlignment="1" applyProtection="1">
      <alignment horizontal="right" vertical="center"/>
      <protection/>
    </xf>
    <xf numFmtId="0" fontId="29" fillId="33" borderId="0" xfId="75" applyFont="1" applyFill="1" applyBorder="1" applyAlignment="1" applyProtection="1">
      <alignment horizontal="left" vertical="top"/>
      <protection/>
    </xf>
    <xf numFmtId="0" fontId="29" fillId="33" borderId="0" xfId="75" applyFont="1" applyFill="1" applyBorder="1" applyAlignment="1" applyProtection="1">
      <alignment vertical="center"/>
      <protection/>
    </xf>
    <xf numFmtId="0" fontId="29" fillId="35" borderId="53" xfId="75" applyFont="1" applyFill="1" applyBorder="1" applyAlignment="1" applyProtection="1">
      <alignment horizontal="center" vertical="center"/>
      <protection/>
    </xf>
    <xf numFmtId="0" fontId="29" fillId="33" borderId="0" xfId="75" applyFont="1" applyFill="1" applyBorder="1" applyAlignment="1" applyProtection="1">
      <alignment horizontal="left" vertical="center" indent="1"/>
      <protection/>
    </xf>
    <xf numFmtId="0" fontId="29" fillId="42" borderId="53" xfId="75" applyFont="1" applyFill="1" applyBorder="1" applyAlignment="1" applyProtection="1">
      <alignment horizontal="center" vertical="center"/>
      <protection/>
    </xf>
    <xf numFmtId="0" fontId="29" fillId="36" borderId="53" xfId="69" applyFont="1" applyFill="1" applyBorder="1" applyAlignment="1" applyProtection="1">
      <alignment horizontal="center" vertical="center"/>
      <protection/>
    </xf>
    <xf numFmtId="49" fontId="3" fillId="33" borderId="52" xfId="67" applyFont="1" applyFill="1" applyBorder="1" applyProtection="1">
      <alignment vertical="top"/>
      <protection/>
    </xf>
    <xf numFmtId="0" fontId="3" fillId="33" borderId="0" xfId="73" applyFont="1" applyFill="1" applyBorder="1" applyAlignment="1" applyProtection="1">
      <alignment wrapText="1"/>
      <protection/>
    </xf>
    <xf numFmtId="0" fontId="3" fillId="33" borderId="52" xfId="73" applyFont="1" applyFill="1" applyBorder="1" applyAlignment="1" applyProtection="1">
      <alignment wrapText="1"/>
      <protection/>
    </xf>
    <xf numFmtId="49" fontId="3" fillId="33" borderId="54" xfId="67" applyFont="1" applyFill="1" applyBorder="1" applyProtection="1">
      <alignment vertical="top"/>
      <protection/>
    </xf>
    <xf numFmtId="49" fontId="3" fillId="33" borderId="55" xfId="67" applyFont="1" applyFill="1" applyBorder="1" applyProtection="1">
      <alignment vertical="top"/>
      <protection/>
    </xf>
    <xf numFmtId="49" fontId="3" fillId="33" borderId="56" xfId="67" applyFont="1" applyFill="1" applyBorder="1" applyProtection="1">
      <alignment vertical="top"/>
      <protection/>
    </xf>
    <xf numFmtId="0" fontId="15" fillId="40" borderId="40" xfId="71" applyFont="1" applyFill="1" applyBorder="1" applyAlignment="1" applyProtection="1">
      <alignment horizontal="center" vertical="center"/>
      <protection/>
    </xf>
    <xf numFmtId="0" fontId="15" fillId="40" borderId="41" xfId="71" applyFont="1" applyFill="1" applyBorder="1" applyAlignment="1" applyProtection="1">
      <alignment horizontal="center" vertical="center"/>
      <protection/>
    </xf>
    <xf numFmtId="0" fontId="6" fillId="40" borderId="42" xfId="0" applyFont="1" applyFill="1" applyBorder="1" applyAlignment="1" applyProtection="1">
      <alignment horizontal="center" vertical="center" wrapText="1"/>
      <protection/>
    </xf>
    <xf numFmtId="0" fontId="14" fillId="33" borderId="34" xfId="70" applyFont="1" applyFill="1" applyBorder="1" applyAlignment="1" applyProtection="1">
      <alignment horizontal="center" vertical="center" wrapText="1"/>
      <protection/>
    </xf>
    <xf numFmtId="0" fontId="6" fillId="35" borderId="57" xfId="71" applyFont="1" applyFill="1" applyBorder="1" applyAlignment="1" applyProtection="1">
      <alignment horizontal="center" vertical="center" wrapText="1"/>
      <protection locked="0"/>
    </xf>
    <xf numFmtId="0" fontId="16" fillId="0" borderId="11" xfId="71" applyFont="1" applyBorder="1" applyAlignment="1" applyProtection="1">
      <alignment horizontal="center" vertical="center"/>
      <protection/>
    </xf>
    <xf numFmtId="0" fontId="16" fillId="0" borderId="11" xfId="71" applyFont="1" applyBorder="1" applyAlignment="1" applyProtection="1">
      <alignment horizontal="center" vertical="center" wrapText="1"/>
      <protection/>
    </xf>
    <xf numFmtId="0" fontId="16" fillId="33" borderId="11" xfId="71" applyFont="1" applyFill="1" applyBorder="1" applyAlignment="1" applyProtection="1">
      <alignment horizontal="center" vertical="center"/>
      <protection/>
    </xf>
    <xf numFmtId="0" fontId="16" fillId="33" borderId="11" xfId="71" applyFont="1" applyFill="1" applyBorder="1" applyAlignment="1" applyProtection="1">
      <alignment horizontal="center" vertical="center" wrapText="1"/>
      <protection/>
    </xf>
    <xf numFmtId="0" fontId="17" fillId="34" borderId="0" xfId="44" applyFont="1" applyFill="1" applyBorder="1" applyAlignment="1" applyProtection="1">
      <alignment horizontal="left" vertical="center" indent="1"/>
      <protection/>
    </xf>
    <xf numFmtId="0" fontId="3" fillId="0" borderId="22" xfId="71" applyFont="1" applyFill="1" applyBorder="1" applyAlignment="1" applyProtection="1">
      <alignment horizontal="left" vertical="center" wrapText="1"/>
      <protection/>
    </xf>
    <xf numFmtId="0" fontId="16" fillId="0" borderId="58" xfId="71" applyFont="1" applyBorder="1" applyAlignment="1" applyProtection="1">
      <alignment horizontal="center" vertical="center"/>
      <protection/>
    </xf>
    <xf numFmtId="0" fontId="16" fillId="33" borderId="58" xfId="71" applyFont="1" applyFill="1" applyBorder="1" applyAlignment="1" applyProtection="1">
      <alignment horizontal="center" vertical="center"/>
      <protection/>
    </xf>
    <xf numFmtId="49" fontId="3" fillId="0" borderId="59" xfId="71" applyNumberFormat="1" applyFont="1" applyBorder="1" applyAlignment="1" applyProtection="1">
      <alignment horizontal="center" vertical="center"/>
      <protection/>
    </xf>
    <xf numFmtId="49" fontId="3" fillId="0" borderId="58" xfId="71" applyNumberFormat="1" applyFont="1" applyBorder="1" applyAlignment="1" applyProtection="1">
      <alignment horizontal="center" vertical="center"/>
      <protection/>
    </xf>
    <xf numFmtId="49" fontId="13" fillId="34" borderId="60" xfId="44" applyNumberFormat="1" applyFont="1" applyFill="1" applyBorder="1" applyAlignment="1" applyProtection="1">
      <alignment horizontal="center" vertical="center"/>
      <protection/>
    </xf>
    <xf numFmtId="49" fontId="17" fillId="34" borderId="60" xfId="44" applyNumberFormat="1" applyFont="1" applyFill="1" applyBorder="1" applyAlignment="1" applyProtection="1">
      <alignment horizontal="left" vertical="center"/>
      <protection/>
    </xf>
    <xf numFmtId="49" fontId="3" fillId="37" borderId="61" xfId="71" applyNumberFormat="1" applyFont="1" applyFill="1" applyBorder="1" applyAlignment="1" applyProtection="1">
      <alignment horizontal="center" vertical="center"/>
      <protection/>
    </xf>
    <xf numFmtId="49" fontId="17" fillId="34" borderId="62" xfId="44" applyNumberFormat="1" applyFont="1" applyFill="1" applyBorder="1" applyAlignment="1" applyProtection="1">
      <alignment horizontal="left" vertical="center"/>
      <protection/>
    </xf>
    <xf numFmtId="49" fontId="3" fillId="0" borderId="63" xfId="71" applyNumberFormat="1" applyFont="1" applyBorder="1" applyAlignment="1" applyProtection="1">
      <alignment horizontal="center" vertical="center"/>
      <protection/>
    </xf>
    <xf numFmtId="49" fontId="17" fillId="34" borderId="61" xfId="44" applyNumberFormat="1" applyFont="1" applyFill="1" applyBorder="1" applyAlignment="1" applyProtection="1">
      <alignment horizontal="left" vertical="center"/>
      <protection/>
    </xf>
    <xf numFmtId="0" fontId="14" fillId="0" borderId="43" xfId="71" applyFont="1" applyBorder="1" applyAlignment="1" applyProtection="1">
      <alignment horizontal="center" vertical="center"/>
      <protection/>
    </xf>
    <xf numFmtId="0" fontId="14" fillId="0" borderId="64" xfId="71" applyFont="1" applyBorder="1" applyAlignment="1" applyProtection="1">
      <alignment horizontal="center" vertical="center" wrapText="1"/>
      <protection/>
    </xf>
    <xf numFmtId="0" fontId="14" fillId="0" borderId="64" xfId="71" applyNumberFormat="1" applyFont="1" applyBorder="1" applyAlignment="1" applyProtection="1">
      <alignment horizontal="center" vertical="center" wrapText="1"/>
      <protection/>
    </xf>
    <xf numFmtId="49" fontId="17" fillId="34" borderId="65" xfId="44" applyNumberFormat="1" applyFont="1" applyFill="1" applyBorder="1" applyAlignment="1" applyProtection="1">
      <alignment horizontal="left" vertical="center"/>
      <protection/>
    </xf>
    <xf numFmtId="0" fontId="13" fillId="34" borderId="66" xfId="44" applyFont="1" applyFill="1" applyBorder="1" applyAlignment="1" applyProtection="1">
      <alignment horizontal="left" vertical="center"/>
      <protection/>
    </xf>
    <xf numFmtId="0" fontId="17" fillId="34" borderId="66" xfId="44" applyFont="1" applyFill="1" applyBorder="1" applyAlignment="1" applyProtection="1">
      <alignment horizontal="left" vertical="center"/>
      <protection/>
    </xf>
    <xf numFmtId="0" fontId="14" fillId="0" borderId="45" xfId="71" applyNumberFormat="1" applyFont="1" applyBorder="1" applyAlignment="1" applyProtection="1">
      <alignment horizontal="center" vertical="center" wrapText="1"/>
      <protection/>
    </xf>
    <xf numFmtId="0" fontId="16" fillId="0" borderId="50" xfId="71" applyFont="1" applyBorder="1" applyAlignment="1" applyProtection="1">
      <alignment horizontal="center" vertical="center"/>
      <protection/>
    </xf>
    <xf numFmtId="0" fontId="16" fillId="33" borderId="50" xfId="71" applyFont="1" applyFill="1" applyBorder="1" applyAlignment="1" applyProtection="1">
      <alignment horizontal="center" vertical="center"/>
      <protection/>
    </xf>
    <xf numFmtId="0" fontId="13" fillId="34" borderId="67" xfId="44" applyFont="1" applyFill="1" applyBorder="1" applyAlignment="1" applyProtection="1">
      <alignment horizontal="left" vertical="center"/>
      <protection/>
    </xf>
    <xf numFmtId="0" fontId="17" fillId="34" borderId="67" xfId="44" applyFont="1" applyFill="1" applyBorder="1" applyAlignment="1" applyProtection="1">
      <alignment horizontal="left" vertical="center"/>
      <protection/>
    </xf>
    <xf numFmtId="4" fontId="3" fillId="37" borderId="49" xfId="72" applyNumberFormat="1" applyFont="1" applyFill="1" applyBorder="1" applyAlignment="1" applyProtection="1">
      <alignment vertical="center"/>
      <protection/>
    </xf>
    <xf numFmtId="0" fontId="17" fillId="34" borderId="68" xfId="44" applyFont="1" applyFill="1" applyBorder="1" applyAlignment="1" applyProtection="1">
      <alignment horizontal="left" vertical="center"/>
      <protection/>
    </xf>
    <xf numFmtId="4" fontId="3" fillId="33" borderId="50" xfId="71" applyNumberFormat="1" applyFont="1" applyFill="1" applyBorder="1" applyAlignment="1" applyProtection="1">
      <alignment horizontal="right" vertical="center"/>
      <protection/>
    </xf>
    <xf numFmtId="0" fontId="17" fillId="34" borderId="49" xfId="44" applyFont="1" applyFill="1" applyBorder="1" applyAlignment="1" applyProtection="1">
      <alignment horizontal="left" vertical="center"/>
      <protection/>
    </xf>
    <xf numFmtId="0" fontId="17" fillId="34" borderId="69" xfId="44" applyFont="1" applyFill="1" applyBorder="1" applyAlignment="1" applyProtection="1">
      <alignment horizontal="left" vertical="center"/>
      <protection/>
    </xf>
    <xf numFmtId="49" fontId="3" fillId="0" borderId="11" xfId="71" applyNumberFormat="1" applyFont="1" applyBorder="1" applyAlignment="1" applyProtection="1">
      <alignment horizontal="center" vertical="center"/>
      <protection/>
    </xf>
    <xf numFmtId="49" fontId="3" fillId="0" borderId="0" xfId="56">
      <alignment vertical="top"/>
      <protection/>
    </xf>
    <xf numFmtId="0" fontId="3" fillId="0" borderId="0" xfId="56" applyNumberFormat="1" applyFont="1" applyAlignment="1">
      <alignment vertical="center"/>
      <protection/>
    </xf>
    <xf numFmtId="49" fontId="3" fillId="43" borderId="0" xfId="0" applyNumberFormat="1" applyFont="1" applyFill="1" applyAlignment="1" applyProtection="1">
      <alignment/>
      <protection/>
    </xf>
    <xf numFmtId="177" fontId="3" fillId="36" borderId="19" xfId="71" applyNumberFormat="1" applyFont="1" applyFill="1" applyBorder="1" applyAlignment="1" applyProtection="1">
      <alignment horizontal="right" vertical="center"/>
      <protection/>
    </xf>
    <xf numFmtId="177" fontId="3" fillId="36" borderId="22" xfId="71" applyNumberFormat="1" applyFont="1" applyFill="1" applyBorder="1" applyAlignment="1" applyProtection="1">
      <alignment horizontal="right" vertical="center"/>
      <protection/>
    </xf>
    <xf numFmtId="177" fontId="3" fillId="36" borderId="70" xfId="71" applyNumberFormat="1" applyFont="1" applyFill="1" applyBorder="1" applyAlignment="1" applyProtection="1">
      <alignment horizontal="right" vertical="center"/>
      <protection/>
    </xf>
    <xf numFmtId="177" fontId="3" fillId="36" borderId="14" xfId="71" applyNumberFormat="1" applyFont="1" applyFill="1" applyBorder="1" applyAlignment="1" applyProtection="1">
      <alignment horizontal="right" vertical="center"/>
      <protection/>
    </xf>
    <xf numFmtId="177" fontId="3" fillId="42" borderId="11" xfId="72" applyNumberFormat="1" applyFont="1" applyFill="1" applyBorder="1" applyAlignment="1" applyProtection="1">
      <alignment vertical="center"/>
      <protection locked="0"/>
    </xf>
    <xf numFmtId="177" fontId="3" fillId="42" borderId="50" xfId="72" applyNumberFormat="1" applyFont="1" applyFill="1" applyBorder="1" applyAlignment="1" applyProtection="1">
      <alignment vertical="center"/>
      <protection locked="0"/>
    </xf>
    <xf numFmtId="177" fontId="3" fillId="36" borderId="50" xfId="71" applyNumberFormat="1" applyFont="1" applyFill="1" applyBorder="1" applyAlignment="1" applyProtection="1">
      <alignment horizontal="right" vertical="center"/>
      <protection/>
    </xf>
    <xf numFmtId="177" fontId="3" fillId="36" borderId="11" xfId="71" applyNumberFormat="1" applyFont="1" applyFill="1" applyBorder="1" applyAlignment="1" applyProtection="1">
      <alignment horizontal="right" vertical="center"/>
      <protection/>
    </xf>
    <xf numFmtId="177" fontId="3" fillId="42" borderId="71" xfId="72" applyNumberFormat="1" applyFont="1" applyFill="1" applyBorder="1" applyAlignment="1" applyProtection="1">
      <alignment vertical="center"/>
      <protection locked="0"/>
    </xf>
    <xf numFmtId="177" fontId="3" fillId="36" borderId="15" xfId="71" applyNumberFormat="1" applyFont="1" applyFill="1" applyBorder="1" applyAlignment="1" applyProtection="1">
      <alignment horizontal="right" vertical="center"/>
      <protection/>
    </xf>
    <xf numFmtId="177" fontId="3" fillId="36" borderId="21" xfId="71" applyNumberFormat="1" applyFont="1" applyFill="1" applyBorder="1" applyAlignment="1" applyProtection="1">
      <alignment horizontal="right" vertical="center"/>
      <protection/>
    </xf>
    <xf numFmtId="177" fontId="3" fillId="36" borderId="71" xfId="71" applyNumberFormat="1" applyFont="1" applyFill="1" applyBorder="1" applyAlignment="1" applyProtection="1">
      <alignment horizontal="right" vertical="center"/>
      <protection/>
    </xf>
    <xf numFmtId="177" fontId="3" fillId="42" borderId="22" xfId="72" applyNumberFormat="1" applyFont="1" applyFill="1" applyBorder="1" applyAlignment="1" applyProtection="1">
      <alignment vertical="center"/>
      <protection locked="0"/>
    </xf>
    <xf numFmtId="177" fontId="3" fillId="42" borderId="70" xfId="72" applyNumberFormat="1" applyFont="1" applyFill="1" applyBorder="1" applyAlignment="1" applyProtection="1">
      <alignment vertical="center"/>
      <protection locked="0"/>
    </xf>
    <xf numFmtId="177" fontId="3" fillId="42" borderId="21" xfId="72" applyNumberFormat="1" applyFont="1" applyFill="1" applyBorder="1" applyAlignment="1" applyProtection="1">
      <alignment vertical="center"/>
      <protection locked="0"/>
    </xf>
    <xf numFmtId="177" fontId="3" fillId="36" borderId="12" xfId="71" applyNumberFormat="1" applyFont="1" applyFill="1" applyBorder="1" applyAlignment="1" applyProtection="1">
      <alignment horizontal="right" vertical="center"/>
      <protection/>
    </xf>
    <xf numFmtId="177" fontId="3" fillId="36" borderId="72" xfId="71" applyNumberFormat="1" applyFont="1" applyFill="1" applyBorder="1" applyAlignment="1" applyProtection="1">
      <alignment horizontal="right" vertical="center"/>
      <protection/>
    </xf>
    <xf numFmtId="177" fontId="3" fillId="42" borderId="73" xfId="72" applyNumberFormat="1" applyFont="1" applyFill="1" applyBorder="1" applyAlignment="1" applyProtection="1">
      <alignment vertical="center"/>
      <protection locked="0"/>
    </xf>
    <xf numFmtId="0" fontId="17" fillId="33" borderId="12" xfId="44" applyFont="1" applyFill="1" applyBorder="1" applyAlignment="1" applyProtection="1">
      <alignment horizontal="center" vertical="center" wrapText="1"/>
      <protection/>
    </xf>
    <xf numFmtId="0" fontId="31" fillId="33" borderId="12" xfId="44" applyFont="1" applyFill="1" applyBorder="1" applyAlignment="1" applyProtection="1">
      <alignment horizontal="center" vertical="center"/>
      <protection/>
    </xf>
    <xf numFmtId="0" fontId="3" fillId="36" borderId="14" xfId="71" applyNumberFormat="1" applyFont="1" applyFill="1" applyBorder="1" applyAlignment="1" applyProtection="1">
      <alignment horizontal="left" vertical="center" wrapText="1" indent="2"/>
      <protection/>
    </xf>
    <xf numFmtId="49" fontId="17" fillId="42" borderId="74" xfId="45" applyNumberFormat="1" applyFont="1" applyFill="1" applyBorder="1" applyAlignment="1" applyProtection="1">
      <alignment horizontal="left" vertical="center" wrapText="1"/>
      <protection locked="0"/>
    </xf>
    <xf numFmtId="49" fontId="17" fillId="42" borderId="75" xfId="45" applyNumberFormat="1" applyFont="1" applyFill="1" applyBorder="1" applyAlignment="1" applyProtection="1">
      <alignment horizontal="left" vertical="center" wrapText="1"/>
      <protection locked="0"/>
    </xf>
    <xf numFmtId="0" fontId="6" fillId="33" borderId="20" xfId="73" applyNumberFormat="1" applyFont="1" applyFill="1" applyBorder="1" applyAlignment="1" applyProtection="1">
      <alignment horizontal="center" vertical="center" wrapText="1"/>
      <protection/>
    </xf>
    <xf numFmtId="0" fontId="6" fillId="40" borderId="76" xfId="69" applyFont="1" applyFill="1" applyBorder="1" applyAlignment="1" applyProtection="1">
      <alignment horizontal="center" vertical="center" wrapText="1"/>
      <protection/>
    </xf>
    <xf numFmtId="0" fontId="6" fillId="40" borderId="77" xfId="69" applyFont="1" applyFill="1" applyBorder="1" applyAlignment="1" applyProtection="1">
      <alignment horizontal="center" vertical="center" wrapText="1"/>
      <protection/>
    </xf>
    <xf numFmtId="0" fontId="6" fillId="40" borderId="78" xfId="69" applyFont="1" applyFill="1" applyBorder="1" applyAlignment="1" applyProtection="1">
      <alignment horizontal="center" vertical="center" wrapText="1"/>
      <protection/>
    </xf>
    <xf numFmtId="49" fontId="24" fillId="0" borderId="79" xfId="66" applyFont="1" applyBorder="1" applyAlignment="1" applyProtection="1">
      <alignment horizontal="center" vertical="center"/>
      <protection/>
    </xf>
    <xf numFmtId="0" fontId="25" fillId="0" borderId="79" xfId="61" applyFont="1" applyBorder="1" applyAlignment="1">
      <alignment horizontal="center"/>
      <protection/>
    </xf>
    <xf numFmtId="49" fontId="3" fillId="33" borderId="80" xfId="66" applyFont="1" applyFill="1" applyBorder="1" applyAlignment="1" applyProtection="1">
      <alignment horizontal="right" vertical="center" indent="1"/>
      <protection/>
    </xf>
    <xf numFmtId="49" fontId="3" fillId="33" borderId="81" xfId="66" applyFont="1" applyFill="1" applyBorder="1" applyAlignment="1" applyProtection="1">
      <alignment horizontal="right" vertical="center" indent="1"/>
      <protection/>
    </xf>
    <xf numFmtId="49" fontId="17" fillId="42" borderId="82" xfId="45" applyNumberFormat="1" applyFont="1" applyFill="1" applyBorder="1" applyAlignment="1" applyProtection="1">
      <alignment horizontal="left" vertical="center"/>
      <protection locked="0"/>
    </xf>
    <xf numFmtId="49" fontId="6" fillId="42" borderId="83" xfId="66" applyFont="1" applyFill="1" applyBorder="1" applyAlignment="1" applyProtection="1">
      <alignment horizontal="left" vertical="center"/>
      <protection locked="0"/>
    </xf>
    <xf numFmtId="49" fontId="6" fillId="42" borderId="84" xfId="66" applyFont="1" applyFill="1" applyBorder="1" applyAlignment="1" applyProtection="1">
      <alignment horizontal="left" vertical="center"/>
      <protection locked="0"/>
    </xf>
    <xf numFmtId="49" fontId="17" fillId="42" borderId="85" xfId="45" applyNumberFormat="1" applyFont="1" applyFill="1" applyBorder="1" applyAlignment="1" applyProtection="1">
      <alignment horizontal="left" vertical="center"/>
      <protection locked="0"/>
    </xf>
    <xf numFmtId="49" fontId="6" fillId="42" borderId="23" xfId="66" applyFont="1" applyFill="1" applyBorder="1" applyAlignment="1" applyProtection="1">
      <alignment horizontal="left" vertical="center"/>
      <protection locked="0"/>
    </xf>
    <xf numFmtId="49" fontId="6" fillId="42" borderId="49" xfId="66" applyFont="1" applyFill="1" applyBorder="1" applyAlignment="1" applyProtection="1">
      <alignment horizontal="left" vertical="center"/>
      <protection locked="0"/>
    </xf>
    <xf numFmtId="49" fontId="3" fillId="33" borderId="86" xfId="66" applyFont="1" applyFill="1" applyBorder="1" applyAlignment="1" applyProtection="1">
      <alignment horizontal="right" vertical="center" indent="1"/>
      <protection/>
    </xf>
    <xf numFmtId="49" fontId="3" fillId="33" borderId="87" xfId="66" applyFont="1" applyFill="1" applyBorder="1" applyAlignment="1" applyProtection="1">
      <alignment horizontal="right" vertical="center" indent="1"/>
      <protection/>
    </xf>
    <xf numFmtId="49" fontId="17" fillId="42" borderId="74" xfId="46" applyNumberFormat="1" applyFont="1" applyFill="1" applyBorder="1" applyAlignment="1" applyProtection="1">
      <alignment horizontal="left" vertical="center" wrapText="1"/>
      <protection locked="0"/>
    </xf>
    <xf numFmtId="49" fontId="3" fillId="42" borderId="74" xfId="66" applyFont="1" applyFill="1" applyBorder="1" applyAlignment="1" applyProtection="1">
      <alignment horizontal="left" vertical="center" wrapText="1"/>
      <protection locked="0"/>
    </xf>
    <xf numFmtId="49" fontId="3" fillId="42" borderId="75" xfId="66" applyFont="1" applyFill="1" applyBorder="1" applyAlignment="1" applyProtection="1">
      <alignment horizontal="left" vertical="center" wrapText="1"/>
      <protection locked="0"/>
    </xf>
    <xf numFmtId="49" fontId="3" fillId="33" borderId="88" xfId="66" applyFont="1" applyFill="1" applyBorder="1" applyAlignment="1" applyProtection="1">
      <alignment horizontal="right" vertical="center" indent="1"/>
      <protection/>
    </xf>
    <xf numFmtId="49" fontId="3" fillId="33" borderId="89" xfId="66" applyFont="1" applyFill="1" applyBorder="1" applyAlignment="1" applyProtection="1">
      <alignment horizontal="right" vertical="center" indent="1"/>
      <protection/>
    </xf>
    <xf numFmtId="49" fontId="3" fillId="42" borderId="90" xfId="66" applyFont="1" applyFill="1" applyBorder="1" applyAlignment="1" applyProtection="1">
      <alignment horizontal="left" vertical="center" wrapText="1"/>
      <protection locked="0"/>
    </xf>
    <xf numFmtId="49" fontId="3" fillId="42" borderId="91" xfId="66" applyFont="1" applyFill="1" applyBorder="1" applyAlignment="1" applyProtection="1">
      <alignment horizontal="left" vertical="center" wrapText="1"/>
      <protection locked="0"/>
    </xf>
    <xf numFmtId="49" fontId="3" fillId="42" borderId="92" xfId="66" applyFont="1" applyFill="1" applyBorder="1" applyAlignment="1" applyProtection="1">
      <alignment horizontal="left" vertical="center" wrapText="1"/>
      <protection locked="0"/>
    </xf>
    <xf numFmtId="49" fontId="3" fillId="33" borderId="93" xfId="66" applyFont="1" applyFill="1" applyBorder="1" applyAlignment="1" applyProtection="1">
      <alignment horizontal="right" vertical="center" indent="1"/>
      <protection/>
    </xf>
    <xf numFmtId="49" fontId="3" fillId="33" borderId="90" xfId="66" applyFont="1" applyFill="1" applyBorder="1" applyAlignment="1" applyProtection="1">
      <alignment horizontal="right" vertical="center" indent="1"/>
      <protection/>
    </xf>
    <xf numFmtId="49" fontId="3" fillId="42" borderId="94" xfId="66" applyFont="1" applyFill="1" applyBorder="1" applyAlignment="1" applyProtection="1">
      <alignment horizontal="left" vertical="center" wrapText="1"/>
      <protection locked="0"/>
    </xf>
    <xf numFmtId="49" fontId="3" fillId="42" borderId="47" xfId="66" applyFont="1" applyFill="1" applyBorder="1" applyAlignment="1" applyProtection="1">
      <alignment horizontal="left" vertical="center" wrapText="1"/>
      <protection locked="0"/>
    </xf>
    <xf numFmtId="49" fontId="3" fillId="42" borderId="46" xfId="66" applyFont="1" applyFill="1" applyBorder="1" applyAlignment="1" applyProtection="1">
      <alignment horizontal="left" vertical="center" wrapText="1"/>
      <protection locked="0"/>
    </xf>
    <xf numFmtId="0" fontId="30" fillId="0" borderId="79" xfId="61" applyFont="1" applyBorder="1" applyAlignment="1">
      <alignment horizontal="center"/>
      <protection/>
    </xf>
    <xf numFmtId="49" fontId="3" fillId="33" borderId="74" xfId="66" applyFont="1" applyFill="1" applyBorder="1" applyAlignment="1" applyProtection="1">
      <alignment horizontal="right" vertical="center" indent="1"/>
      <protection/>
    </xf>
    <xf numFmtId="0" fontId="3" fillId="33" borderId="58" xfId="69" applyFont="1" applyFill="1" applyBorder="1" applyAlignment="1" applyProtection="1">
      <alignment horizontal="center" vertical="center" wrapText="1"/>
      <protection/>
    </xf>
    <xf numFmtId="49" fontId="3" fillId="33" borderId="58" xfId="75" applyNumberFormat="1" applyFont="1" applyFill="1" applyBorder="1" applyAlignment="1" applyProtection="1">
      <alignment horizontal="center" vertical="center" wrapText="1"/>
      <protection/>
    </xf>
    <xf numFmtId="49" fontId="3" fillId="33" borderId="44" xfId="75" applyNumberFormat="1" applyFont="1" applyFill="1" applyBorder="1" applyAlignment="1" applyProtection="1">
      <alignment horizontal="center" vertical="center" wrapText="1"/>
      <protection/>
    </xf>
    <xf numFmtId="0" fontId="3" fillId="33" borderId="61" xfId="69" applyFont="1" applyFill="1" applyBorder="1" applyAlignment="1" applyProtection="1">
      <alignment horizontal="center" vertical="center" wrapText="1"/>
      <protection/>
    </xf>
    <xf numFmtId="0" fontId="3" fillId="33" borderId="13" xfId="69" applyFont="1" applyFill="1" applyBorder="1" applyAlignment="1" applyProtection="1">
      <alignment horizontal="center" vertical="center" wrapText="1"/>
      <protection/>
    </xf>
    <xf numFmtId="0" fontId="6" fillId="33" borderId="28" xfId="69" applyFont="1" applyFill="1" applyBorder="1" applyAlignment="1" applyProtection="1">
      <alignment horizontal="right" vertical="center" wrapText="1"/>
      <protection/>
    </xf>
    <xf numFmtId="0" fontId="6" fillId="33" borderId="31" xfId="69" applyFont="1" applyFill="1" applyBorder="1" applyAlignment="1" applyProtection="1">
      <alignment horizontal="right" vertical="center" wrapText="1"/>
      <protection/>
    </xf>
    <xf numFmtId="0" fontId="6" fillId="40" borderId="95" xfId="69" applyFont="1" applyFill="1" applyBorder="1" applyAlignment="1" applyProtection="1">
      <alignment horizontal="center" vertical="center" wrapText="1"/>
      <protection/>
    </xf>
    <xf numFmtId="0" fontId="6" fillId="40" borderId="96" xfId="69" applyFont="1" applyFill="1" applyBorder="1" applyAlignment="1" applyProtection="1">
      <alignment horizontal="center" vertical="center" wrapText="1"/>
      <protection/>
    </xf>
    <xf numFmtId="0" fontId="6" fillId="40" borderId="97" xfId="69" applyFont="1" applyFill="1" applyBorder="1" applyAlignment="1" applyProtection="1">
      <alignment horizontal="center" vertical="center" wrapText="1"/>
      <protection/>
    </xf>
    <xf numFmtId="0" fontId="3" fillId="33" borderId="98" xfId="69" applyFont="1" applyFill="1" applyBorder="1" applyAlignment="1" applyProtection="1">
      <alignment horizontal="center" vertical="center" wrapText="1"/>
      <protection/>
    </xf>
    <xf numFmtId="0" fontId="3" fillId="33" borderId="99" xfId="69" applyFont="1" applyFill="1" applyBorder="1" applyAlignment="1" applyProtection="1">
      <alignment horizontal="center" vertical="center" wrapText="1"/>
      <protection/>
    </xf>
    <xf numFmtId="49" fontId="6" fillId="36" borderId="41" xfId="75" applyNumberFormat="1" applyFont="1" applyFill="1" applyBorder="1" applyAlignment="1" applyProtection="1">
      <alignment horizontal="center" vertical="center" wrapText="1"/>
      <protection/>
    </xf>
    <xf numFmtId="49" fontId="6" fillId="36" borderId="42" xfId="75" applyNumberFormat="1" applyFont="1" applyFill="1" applyBorder="1" applyAlignment="1" applyProtection="1">
      <alignment horizontal="center" vertical="center" wrapText="1"/>
      <protection/>
    </xf>
    <xf numFmtId="49" fontId="3" fillId="36" borderId="41" xfId="75" applyNumberFormat="1" applyFont="1" applyFill="1" applyBorder="1" applyAlignment="1" applyProtection="1">
      <alignment horizontal="center" vertical="center" wrapText="1"/>
      <protection/>
    </xf>
    <xf numFmtId="49" fontId="3" fillId="36" borderId="42" xfId="75" applyNumberFormat="1" applyFont="1" applyFill="1" applyBorder="1" applyAlignment="1" applyProtection="1">
      <alignment horizontal="center" vertical="center" wrapText="1"/>
      <protection/>
    </xf>
    <xf numFmtId="0" fontId="3" fillId="33" borderId="100" xfId="65" applyFont="1" applyFill="1" applyBorder="1" applyAlignment="1" applyProtection="1">
      <alignment horizontal="center" vertical="center" wrapText="1"/>
      <protection/>
    </xf>
    <xf numFmtId="0" fontId="6" fillId="37" borderId="58" xfId="71" applyFont="1" applyFill="1" applyBorder="1" applyAlignment="1" applyProtection="1">
      <alignment horizontal="left" vertical="center" indent="15"/>
      <protection/>
    </xf>
    <xf numFmtId="0" fontId="6" fillId="37" borderId="11" xfId="71" applyFont="1" applyFill="1" applyBorder="1" applyAlignment="1" applyProtection="1">
      <alignment horizontal="left" vertical="center" indent="15"/>
      <protection/>
    </xf>
    <xf numFmtId="0" fontId="6" fillId="37" borderId="50" xfId="71" applyFont="1" applyFill="1" applyBorder="1" applyAlignment="1" applyProtection="1">
      <alignment horizontal="left" vertical="center" indent="15"/>
      <protection/>
    </xf>
    <xf numFmtId="0" fontId="15" fillId="40" borderId="95" xfId="70" applyFont="1" applyFill="1" applyBorder="1" applyAlignment="1" applyProtection="1">
      <alignment horizontal="center" vertical="center" wrapText="1"/>
      <protection/>
    </xf>
    <xf numFmtId="0" fontId="15" fillId="40" borderId="96" xfId="70" applyFont="1" applyFill="1" applyBorder="1" applyAlignment="1" applyProtection="1">
      <alignment horizontal="center" vertical="center" wrapText="1"/>
      <protection/>
    </xf>
    <xf numFmtId="0" fontId="15" fillId="40" borderId="97" xfId="70" applyFont="1" applyFill="1" applyBorder="1" applyAlignment="1" applyProtection="1">
      <alignment horizontal="center" vertical="center" wrapText="1"/>
      <protection/>
    </xf>
    <xf numFmtId="0" fontId="6" fillId="37" borderId="58" xfId="71" applyFont="1" applyFill="1" applyBorder="1" applyAlignment="1" applyProtection="1">
      <alignment horizontal="left" vertical="center" indent="11"/>
      <protection/>
    </xf>
    <xf numFmtId="0" fontId="6" fillId="37" borderId="11" xfId="71" applyFont="1" applyFill="1" applyBorder="1" applyAlignment="1" applyProtection="1">
      <alignment horizontal="left" vertical="center" indent="11"/>
      <protection/>
    </xf>
    <xf numFmtId="0" fontId="6" fillId="37" borderId="50" xfId="71" applyFont="1" applyFill="1" applyBorder="1" applyAlignment="1" applyProtection="1">
      <alignment horizontal="left" vertical="center" indent="11"/>
      <protection/>
    </xf>
    <xf numFmtId="0" fontId="6" fillId="37" borderId="61" xfId="71" applyFont="1" applyFill="1" applyBorder="1" applyAlignment="1" applyProtection="1">
      <alignment horizontal="left" vertical="center" indent="15"/>
      <protection/>
    </xf>
    <xf numFmtId="0" fontId="6" fillId="37" borderId="23" xfId="71" applyFont="1" applyFill="1" applyBorder="1" applyAlignment="1" applyProtection="1">
      <alignment horizontal="left" vertical="center" indent="15"/>
      <protection/>
    </xf>
    <xf numFmtId="0" fontId="6" fillId="37" borderId="49" xfId="71" applyFont="1" applyFill="1" applyBorder="1" applyAlignment="1" applyProtection="1">
      <alignment horizontal="left" vertical="center" indent="15"/>
      <protection/>
    </xf>
    <xf numFmtId="0" fontId="14" fillId="33" borderId="0" xfId="70" applyFont="1" applyFill="1" applyBorder="1" applyAlignment="1" applyProtection="1">
      <alignment horizontal="right" vertical="center" wrapText="1"/>
      <protection/>
    </xf>
    <xf numFmtId="0" fontId="13" fillId="44" borderId="0" xfId="0" applyFont="1" applyFill="1" applyAlignment="1" applyProtection="1">
      <alignment horizontal="center"/>
      <protection/>
    </xf>
    <xf numFmtId="0" fontId="13" fillId="44" borderId="0" xfId="0" applyFont="1" applyFill="1" applyAlignment="1" applyProtection="1">
      <alignment horizontal="center"/>
      <protection/>
    </xf>
  </cellXfs>
  <cellStyles count="70">
    <cellStyle name="Normal" xfId="0"/>
    <cellStyle name=" 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Normal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Гиперссылка 2" xfId="45"/>
    <cellStyle name="Гиперссылка_TR.TARIFF.AUTO.P.M.2.16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10" xfId="56"/>
    <cellStyle name="Обычный_46EE(v6.1.1)" xfId="57"/>
    <cellStyle name="Обычный_BALANCE.VODOSN.2008YEAR_JKK.33.VS.1.77" xfId="58"/>
    <cellStyle name="Обычный_EE.RGEN.4.60(14.05.2009)" xfId="59"/>
    <cellStyle name="Обычный_GRO.2008" xfId="60"/>
    <cellStyle name="Обычный_KRU.TARIFF.TE.FACT(v0.5)_import_02.02" xfId="61"/>
    <cellStyle name="Обычный_MON.ENERGY.EFFECT.2010(v1.0)" xfId="62"/>
    <cellStyle name="Обычный_OREP.JKH.POD.2010YEAR(v1.1)" xfId="63"/>
    <cellStyle name="Обычный_PREDEL.JKH.2010(v1.3)" xfId="64"/>
    <cellStyle name="Обычный_PRIL1.ELECTR 2" xfId="65"/>
    <cellStyle name="Обычный_PRIL4.JKU.7.28(04.03.2009)" xfId="66"/>
    <cellStyle name="Обычный_TR.TARIFF.AUTO.P.M.2.16" xfId="67"/>
    <cellStyle name="Обычный_ЖКУ_проект3" xfId="68"/>
    <cellStyle name="Обычный_ЖКУ_проект3 2" xfId="69"/>
    <cellStyle name="Обычный_Копия Факт по месяцам - сети (на оформление)" xfId="70"/>
    <cellStyle name="Обычный_Котёл Сети" xfId="71"/>
    <cellStyle name="Обычный_Котёл Сети_Форма 46 - передача" xfId="72"/>
    <cellStyle name="Обычный_Мониторинг инвестиций 2" xfId="73"/>
    <cellStyle name="Обычный_Сведения об отпуске (передаче) электроэнергии потребителям распределительными сетевыми организациями" xfId="74"/>
    <cellStyle name="Обычный_форма 1 водопровод для орг" xfId="75"/>
    <cellStyle name="Обычный_Форма 22 ЖКХ" xfId="76"/>
    <cellStyle name="Followed Hyperlink" xfId="77"/>
    <cellStyle name="Плохой" xfId="78"/>
    <cellStyle name="Пояснение" xfId="79"/>
    <cellStyle name="Примечание" xfId="80"/>
    <cellStyle name="Связанная ячейка" xfId="81"/>
    <cellStyle name="Текст предупреждения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342900</xdr:colOff>
      <xdr:row>36</xdr:row>
      <xdr:rowOff>76200</xdr:rowOff>
    </xdr:from>
    <xdr:to>
      <xdr:col>15</xdr:col>
      <xdr:colOff>85725</xdr:colOff>
      <xdr:row>37</xdr:row>
      <xdr:rowOff>180975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0" y="6334125"/>
          <a:ext cx="20193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485775</xdr:colOff>
      <xdr:row>10</xdr:row>
      <xdr:rowOff>85725</xdr:rowOff>
    </xdr:from>
    <xdr:to>
      <xdr:col>6</xdr:col>
      <xdr:colOff>2600325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2400300"/>
          <a:ext cx="21145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47625</xdr:colOff>
      <xdr:row>10</xdr:row>
      <xdr:rowOff>19050</xdr:rowOff>
    </xdr:from>
    <xdr:to>
      <xdr:col>9</xdr:col>
      <xdr:colOff>1104900</xdr:colOff>
      <xdr:row>11</xdr:row>
      <xdr:rowOff>180975</xdr:rowOff>
    </xdr:to>
    <xdr:pic>
      <xdr:nvPicPr>
        <xdr:cNvPr id="1" name="cmdExportT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96425" y="838200"/>
          <a:ext cx="22479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_INSTRUCTION"/>
  <dimension ref="B2:Q76"/>
  <sheetViews>
    <sheetView showGridLines="0" zoomScalePageLayoutView="0" workbookViewId="0" topLeftCell="A1">
      <selection activeCell="A1" sqref="A1"/>
    </sheetView>
  </sheetViews>
  <sheetFormatPr defaultColWidth="9.625" defaultRowHeight="12.75"/>
  <cols>
    <col min="1" max="2" width="2.625" style="16" customWidth="1"/>
    <col min="3" max="3" width="4.625" style="16" customWidth="1"/>
    <col min="4" max="4" width="8.625" style="16" customWidth="1"/>
    <col min="5" max="5" width="4.625" style="16" customWidth="1"/>
    <col min="6" max="12" width="9.625" style="16" customWidth="1"/>
    <col min="13" max="13" width="10.625" style="16" customWidth="1"/>
    <col min="14" max="15" width="9.625" style="16" customWidth="1"/>
    <col min="16" max="16" width="4.625" style="16" customWidth="1"/>
    <col min="17" max="17" width="2.625" style="16" customWidth="1"/>
    <col min="18" max="241" width="9.125" style="16" customWidth="1"/>
    <col min="242" max="243" width="2.625" style="16" customWidth="1"/>
    <col min="244" max="244" width="4.625" style="16" customWidth="1"/>
    <col min="245" max="245" width="8.625" style="16" customWidth="1"/>
    <col min="246" max="246" width="4.625" style="16" customWidth="1"/>
    <col min="247" max="253" width="9.625" style="16" customWidth="1"/>
    <col min="254" max="254" width="10.625" style="16" customWidth="1"/>
    <col min="255" max="16384" width="9.625" style="16" customWidth="1"/>
  </cols>
  <sheetData>
    <row r="2" spans="2:17" s="13" customFormat="1" ht="11.25" customHeight="1"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256" t="str">
        <f>"Версия "&amp;GetVersion()</f>
        <v>Версия 1.1</v>
      </c>
      <c r="O2" s="256"/>
      <c r="P2" s="256"/>
      <c r="Q2" s="162"/>
    </row>
    <row r="3" spans="2:17" s="13" customFormat="1" ht="30.75" customHeight="1" thickBot="1">
      <c r="B3" s="161"/>
      <c r="C3" s="257" t="s">
        <v>251</v>
      </c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9"/>
      <c r="Q3" s="163"/>
    </row>
    <row r="4" spans="2:17" ht="11.25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5" spans="2:17" ht="11.25">
      <c r="B5" s="15"/>
      <c r="C5" s="164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6"/>
      <c r="Q5" s="15"/>
    </row>
    <row r="6" spans="2:17" ht="12.75">
      <c r="B6" s="15"/>
      <c r="C6" s="167"/>
      <c r="D6" s="168" t="s">
        <v>180</v>
      </c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70"/>
      <c r="Q6" s="15"/>
    </row>
    <row r="7" spans="2:17" ht="11.25">
      <c r="B7" s="15"/>
      <c r="C7" s="167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70"/>
      <c r="Q7" s="15"/>
    </row>
    <row r="8" spans="2:17" ht="12.75">
      <c r="B8" s="15"/>
      <c r="C8" s="167"/>
      <c r="D8" s="171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0"/>
      <c r="Q8" s="15"/>
    </row>
    <row r="9" spans="2:17" ht="15">
      <c r="B9" s="15"/>
      <c r="C9" s="167"/>
      <c r="D9" s="173"/>
      <c r="E9" s="174"/>
      <c r="F9" s="175"/>
      <c r="G9" s="172"/>
      <c r="H9" s="172"/>
      <c r="I9" s="172"/>
      <c r="J9" s="172"/>
      <c r="K9" s="172"/>
      <c r="L9" s="172"/>
      <c r="M9" s="172"/>
      <c r="N9" s="172"/>
      <c r="O9" s="172"/>
      <c r="P9" s="170"/>
      <c r="Q9" s="15"/>
    </row>
    <row r="10" spans="2:17" ht="15">
      <c r="B10" s="15"/>
      <c r="C10" s="167"/>
      <c r="D10" s="173"/>
      <c r="E10" s="174"/>
      <c r="F10" s="175"/>
      <c r="G10" s="172"/>
      <c r="H10" s="172"/>
      <c r="I10" s="172"/>
      <c r="J10" s="172"/>
      <c r="K10" s="172"/>
      <c r="L10" s="172"/>
      <c r="M10" s="172"/>
      <c r="N10" s="172"/>
      <c r="O10" s="172"/>
      <c r="P10" s="170"/>
      <c r="Q10" s="15"/>
    </row>
    <row r="11" spans="2:17" ht="15">
      <c r="B11" s="15"/>
      <c r="C11" s="167"/>
      <c r="D11" s="173"/>
      <c r="E11" s="174"/>
      <c r="F11" s="175"/>
      <c r="G11" s="172"/>
      <c r="H11" s="172"/>
      <c r="I11" s="172"/>
      <c r="J11" s="172"/>
      <c r="K11" s="172"/>
      <c r="L11" s="172"/>
      <c r="M11" s="172"/>
      <c r="N11" s="172"/>
      <c r="O11" s="172"/>
      <c r="P11" s="170"/>
      <c r="Q11" s="15"/>
    </row>
    <row r="12" spans="2:17" ht="15">
      <c r="B12" s="15"/>
      <c r="C12" s="167"/>
      <c r="D12" s="176"/>
      <c r="E12" s="177"/>
      <c r="F12" s="178"/>
      <c r="G12" s="175"/>
      <c r="H12" s="172"/>
      <c r="I12" s="172"/>
      <c r="J12" s="172"/>
      <c r="K12" s="172"/>
      <c r="L12" s="172"/>
      <c r="M12" s="172"/>
      <c r="N12" s="172"/>
      <c r="O12" s="172"/>
      <c r="P12" s="170"/>
      <c r="Q12" s="15"/>
    </row>
    <row r="13" spans="2:17" ht="15">
      <c r="B13" s="15"/>
      <c r="C13" s="167"/>
      <c r="D13" s="176"/>
      <c r="E13" s="177"/>
      <c r="F13" s="178"/>
      <c r="G13" s="175"/>
      <c r="H13" s="172"/>
      <c r="I13" s="172"/>
      <c r="J13" s="172"/>
      <c r="K13" s="172"/>
      <c r="L13" s="172"/>
      <c r="M13" s="172"/>
      <c r="N13" s="172"/>
      <c r="O13" s="172"/>
      <c r="P13" s="170"/>
      <c r="Q13" s="15"/>
    </row>
    <row r="14" spans="2:17" ht="15">
      <c r="B14" s="15"/>
      <c r="C14" s="167"/>
      <c r="D14" s="176"/>
      <c r="E14" s="177"/>
      <c r="F14" s="174"/>
      <c r="G14" s="175"/>
      <c r="H14" s="172"/>
      <c r="I14" s="172"/>
      <c r="J14" s="172"/>
      <c r="K14" s="172"/>
      <c r="L14" s="172"/>
      <c r="M14" s="172"/>
      <c r="N14" s="172"/>
      <c r="O14" s="172"/>
      <c r="P14" s="170"/>
      <c r="Q14" s="15"/>
    </row>
    <row r="15" spans="2:17" ht="12.75">
      <c r="B15" s="15"/>
      <c r="C15" s="167"/>
      <c r="D15" s="179"/>
      <c r="E15" s="180" t="s">
        <v>252</v>
      </c>
      <c r="F15" s="181"/>
      <c r="G15" s="181"/>
      <c r="H15" s="181"/>
      <c r="I15" s="181"/>
      <c r="J15" s="181"/>
      <c r="K15" s="181"/>
      <c r="L15" s="172"/>
      <c r="M15" s="172"/>
      <c r="N15" s="172"/>
      <c r="O15" s="172"/>
      <c r="P15" s="170"/>
      <c r="Q15" s="15"/>
    </row>
    <row r="16" spans="2:17" ht="13.5" thickBot="1">
      <c r="B16" s="15"/>
      <c r="C16" s="167"/>
      <c r="D16" s="179"/>
      <c r="E16" s="182" t="s">
        <v>253</v>
      </c>
      <c r="F16" s="183" t="s">
        <v>254</v>
      </c>
      <c r="G16" s="181"/>
      <c r="H16" s="181"/>
      <c r="I16" s="181"/>
      <c r="J16" s="181"/>
      <c r="K16" s="181"/>
      <c r="L16" s="172"/>
      <c r="M16" s="172"/>
      <c r="N16" s="172"/>
      <c r="O16" s="172"/>
      <c r="P16" s="170"/>
      <c r="Q16" s="15"/>
    </row>
    <row r="17" spans="2:17" ht="13.5" thickBot="1">
      <c r="B17" s="15"/>
      <c r="C17" s="167"/>
      <c r="D17" s="179"/>
      <c r="E17" s="184" t="s">
        <v>253</v>
      </c>
      <c r="F17" s="183" t="s">
        <v>255</v>
      </c>
      <c r="G17" s="181"/>
      <c r="H17" s="181"/>
      <c r="I17" s="181"/>
      <c r="J17" s="181"/>
      <c r="K17" s="181"/>
      <c r="L17" s="172"/>
      <c r="M17" s="172"/>
      <c r="N17" s="172"/>
      <c r="O17" s="172"/>
      <c r="P17" s="170"/>
      <c r="Q17" s="15"/>
    </row>
    <row r="18" spans="2:17" ht="13.5" thickBot="1">
      <c r="B18" s="15"/>
      <c r="C18" s="167"/>
      <c r="D18" s="179"/>
      <c r="E18" s="185" t="s">
        <v>253</v>
      </c>
      <c r="F18" s="183" t="s">
        <v>256</v>
      </c>
      <c r="G18" s="181"/>
      <c r="H18" s="181"/>
      <c r="I18" s="181"/>
      <c r="J18" s="181"/>
      <c r="K18" s="181"/>
      <c r="L18" s="172"/>
      <c r="M18" s="172"/>
      <c r="N18" s="172"/>
      <c r="O18" s="172"/>
      <c r="P18" s="170"/>
      <c r="Q18" s="15"/>
    </row>
    <row r="19" spans="2:17" ht="12.75">
      <c r="B19" s="15"/>
      <c r="C19" s="167"/>
      <c r="D19" s="179"/>
      <c r="E19" s="15"/>
      <c r="F19" s="183"/>
      <c r="G19" s="181"/>
      <c r="H19" s="181"/>
      <c r="I19" s="181"/>
      <c r="J19" s="181"/>
      <c r="K19" s="181"/>
      <c r="L19" s="172"/>
      <c r="M19" s="172"/>
      <c r="N19" s="172"/>
      <c r="O19" s="172"/>
      <c r="P19" s="170"/>
      <c r="Q19" s="15"/>
    </row>
    <row r="20" spans="2:17" ht="12.75">
      <c r="B20" s="15"/>
      <c r="C20" s="167"/>
      <c r="D20" s="179"/>
      <c r="E20" s="15"/>
      <c r="F20" s="183"/>
      <c r="G20" s="181"/>
      <c r="H20" s="181"/>
      <c r="I20" s="181"/>
      <c r="J20" s="181"/>
      <c r="K20" s="181"/>
      <c r="L20" s="172"/>
      <c r="M20" s="172"/>
      <c r="N20" s="172"/>
      <c r="O20" s="172"/>
      <c r="P20" s="170"/>
      <c r="Q20" s="15"/>
    </row>
    <row r="21" spans="2:17" ht="11.25">
      <c r="B21" s="15"/>
      <c r="C21" s="14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86"/>
      <c r="Q21" s="15"/>
    </row>
    <row r="22" spans="2:17" ht="11.25">
      <c r="B22" s="15"/>
      <c r="C22" s="14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86"/>
      <c r="Q22" s="15"/>
    </row>
    <row r="23" spans="2:17" ht="11.25">
      <c r="B23" s="15"/>
      <c r="C23" s="14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86"/>
      <c r="Q23" s="15"/>
    </row>
    <row r="24" spans="2:17" ht="11.25">
      <c r="B24" s="15"/>
      <c r="C24" s="14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86"/>
      <c r="Q24" s="15"/>
    </row>
    <row r="25" spans="2:17" ht="11.25">
      <c r="B25" s="15"/>
      <c r="C25" s="14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86"/>
      <c r="Q25" s="15"/>
    </row>
    <row r="26" spans="2:17" ht="11.25">
      <c r="B26" s="15"/>
      <c r="C26" s="14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86"/>
      <c r="Q26" s="15"/>
    </row>
    <row r="27" spans="2:17" ht="11.25">
      <c r="B27" s="15"/>
      <c r="C27" s="14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86"/>
      <c r="Q27" s="15"/>
    </row>
    <row r="28" spans="2:17" ht="11.25">
      <c r="B28" s="15"/>
      <c r="C28" s="14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86"/>
      <c r="Q28" s="15"/>
    </row>
    <row r="29" spans="2:17" ht="12.75">
      <c r="B29" s="15"/>
      <c r="C29" s="17"/>
      <c r="D29" s="260" t="s">
        <v>257</v>
      </c>
      <c r="E29" s="260"/>
      <c r="F29" s="260"/>
      <c r="G29" s="260"/>
      <c r="H29" s="260"/>
      <c r="I29" s="260"/>
      <c r="J29" s="261"/>
      <c r="K29" s="261"/>
      <c r="L29" s="261"/>
      <c r="M29" s="18"/>
      <c r="N29" s="18"/>
      <c r="O29" s="187"/>
      <c r="P29" s="188"/>
      <c r="Q29" s="15"/>
    </row>
    <row r="30" spans="2:17" ht="18" customHeight="1">
      <c r="B30" s="15"/>
      <c r="C30" s="17"/>
      <c r="D30" s="262" t="s">
        <v>258</v>
      </c>
      <c r="E30" s="263"/>
      <c r="F30" s="264"/>
      <c r="G30" s="265"/>
      <c r="H30" s="265"/>
      <c r="I30" s="265"/>
      <c r="J30" s="265"/>
      <c r="K30" s="265"/>
      <c r="L30" s="266"/>
      <c r="M30" s="18"/>
      <c r="N30" s="18"/>
      <c r="O30" s="187"/>
      <c r="P30" s="188"/>
      <c r="Q30" s="15"/>
    </row>
    <row r="31" spans="2:17" ht="18" customHeight="1">
      <c r="B31" s="15"/>
      <c r="C31" s="17"/>
      <c r="D31" s="262" t="s">
        <v>259</v>
      </c>
      <c r="E31" s="263"/>
      <c r="F31" s="267"/>
      <c r="G31" s="268"/>
      <c r="H31" s="268"/>
      <c r="I31" s="268"/>
      <c r="J31" s="268"/>
      <c r="K31" s="268"/>
      <c r="L31" s="269"/>
      <c r="M31" s="18"/>
      <c r="N31" s="18"/>
      <c r="O31" s="187"/>
      <c r="P31" s="188"/>
      <c r="Q31" s="15"/>
    </row>
    <row r="32" spans="2:17" ht="18" customHeight="1" thickBot="1">
      <c r="B32" s="15"/>
      <c r="C32" s="17"/>
      <c r="D32" s="280" t="s">
        <v>118</v>
      </c>
      <c r="E32" s="281"/>
      <c r="F32" s="282" t="s">
        <v>119</v>
      </c>
      <c r="G32" s="283"/>
      <c r="H32" s="283"/>
      <c r="I32" s="283"/>
      <c r="J32" s="283"/>
      <c r="K32" s="283"/>
      <c r="L32" s="284"/>
      <c r="M32" s="18"/>
      <c r="N32" s="18"/>
      <c r="O32" s="187"/>
      <c r="P32" s="188"/>
      <c r="Q32" s="15"/>
    </row>
    <row r="33" spans="2:17" ht="11.25">
      <c r="B33" s="15"/>
      <c r="C33" s="17"/>
      <c r="D33" s="19"/>
      <c r="E33" s="19"/>
      <c r="F33" s="19"/>
      <c r="G33" s="19"/>
      <c r="H33" s="19"/>
      <c r="I33" s="19"/>
      <c r="J33" s="18"/>
      <c r="K33" s="18"/>
      <c r="L33" s="18"/>
      <c r="M33" s="18"/>
      <c r="N33" s="18"/>
      <c r="O33" s="187"/>
      <c r="P33" s="188"/>
      <c r="Q33" s="15"/>
    </row>
    <row r="34" spans="2:17" ht="13.5">
      <c r="B34" s="15"/>
      <c r="C34" s="17"/>
      <c r="D34" s="260" t="s">
        <v>120</v>
      </c>
      <c r="E34" s="260"/>
      <c r="F34" s="260"/>
      <c r="G34" s="260"/>
      <c r="H34" s="260"/>
      <c r="I34" s="260"/>
      <c r="J34" s="285"/>
      <c r="K34" s="285"/>
      <c r="L34" s="285"/>
      <c r="M34" s="18"/>
      <c r="N34" s="18"/>
      <c r="O34" s="187"/>
      <c r="P34" s="188"/>
      <c r="Q34" s="15"/>
    </row>
    <row r="35" spans="2:17" ht="15" customHeight="1">
      <c r="B35" s="15"/>
      <c r="C35" s="17"/>
      <c r="D35" s="262" t="s">
        <v>260</v>
      </c>
      <c r="E35" s="286"/>
      <c r="F35" s="273"/>
      <c r="G35" s="273"/>
      <c r="H35" s="273"/>
      <c r="I35" s="273"/>
      <c r="J35" s="273"/>
      <c r="K35" s="273"/>
      <c r="L35" s="274"/>
      <c r="M35" s="17"/>
      <c r="N35" s="18"/>
      <c r="O35" s="187"/>
      <c r="P35" s="188"/>
      <c r="Q35" s="15"/>
    </row>
    <row r="36" spans="2:17" ht="15" customHeight="1">
      <c r="B36" s="15"/>
      <c r="C36" s="17"/>
      <c r="D36" s="262" t="s">
        <v>258</v>
      </c>
      <c r="E36" s="286"/>
      <c r="F36" s="254"/>
      <c r="G36" s="254"/>
      <c r="H36" s="254"/>
      <c r="I36" s="254"/>
      <c r="J36" s="254"/>
      <c r="K36" s="254"/>
      <c r="L36" s="255"/>
      <c r="M36" s="17"/>
      <c r="N36" s="18"/>
      <c r="O36" s="187"/>
      <c r="P36" s="188"/>
      <c r="Q36" s="15"/>
    </row>
    <row r="37" spans="2:17" ht="15" customHeight="1">
      <c r="B37" s="15"/>
      <c r="C37" s="17"/>
      <c r="D37" s="270" t="s">
        <v>259</v>
      </c>
      <c r="E37" s="271"/>
      <c r="F37" s="272"/>
      <c r="G37" s="273"/>
      <c r="H37" s="273"/>
      <c r="I37" s="273"/>
      <c r="J37" s="273"/>
      <c r="K37" s="273"/>
      <c r="L37" s="274"/>
      <c r="M37" s="17"/>
      <c r="N37" s="18"/>
      <c r="O37" s="187"/>
      <c r="P37" s="188"/>
      <c r="Q37" s="15"/>
    </row>
    <row r="38" spans="2:17" ht="18" customHeight="1" thickBot="1">
      <c r="B38" s="15"/>
      <c r="C38" s="17"/>
      <c r="D38" s="275" t="s">
        <v>118</v>
      </c>
      <c r="E38" s="276"/>
      <c r="F38" s="277"/>
      <c r="G38" s="278"/>
      <c r="H38" s="278"/>
      <c r="I38" s="278"/>
      <c r="J38" s="278"/>
      <c r="K38" s="278"/>
      <c r="L38" s="279"/>
      <c r="M38" s="17"/>
      <c r="N38" s="18"/>
      <c r="O38" s="187"/>
      <c r="P38" s="188"/>
      <c r="Q38" s="15"/>
    </row>
    <row r="39" spans="2:17" ht="12" thickBot="1">
      <c r="B39" s="15"/>
      <c r="C39" s="189"/>
      <c r="D39" s="190"/>
      <c r="E39" s="190"/>
      <c r="F39" s="190"/>
      <c r="G39" s="190"/>
      <c r="H39" s="190"/>
      <c r="I39" s="190"/>
      <c r="J39" s="190"/>
      <c r="K39" s="190"/>
      <c r="L39" s="190"/>
      <c r="M39" s="190"/>
      <c r="N39" s="190"/>
      <c r="O39" s="190"/>
      <c r="P39" s="191"/>
      <c r="Q39" s="15"/>
    </row>
    <row r="40" spans="2:17" ht="11.25"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</row>
    <row r="41" spans="2:17" ht="11.25"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2:17" ht="11.25"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2:17" ht="11.25"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2:17" ht="11.25"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2:17" ht="11.25"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  <row r="46" spans="2:17" ht="11.25"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</row>
    <row r="47" spans="2:17" ht="11.25"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</row>
    <row r="48" spans="2:17" ht="11.25"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</row>
    <row r="49" spans="2:17" ht="11.25"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</row>
    <row r="50" spans="2:17" ht="11.25"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</row>
    <row r="51" spans="2:17" ht="11.25"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</row>
    <row r="52" spans="2:17" ht="11.25"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</row>
    <row r="53" spans="2:17" ht="11.25"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</row>
    <row r="54" spans="2:17" ht="11.25"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</row>
    <row r="55" spans="2:17" ht="11.25"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</row>
    <row r="56" spans="2:17" ht="11.25"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</row>
    <row r="57" spans="2:17" ht="11.25"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</row>
    <row r="58" spans="2:17" ht="11.25"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</row>
    <row r="59" spans="2:17" ht="11.25"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</row>
    <row r="60" spans="2:17" ht="11.25"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</row>
    <row r="61" spans="2:17" ht="11.25"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</row>
    <row r="62" spans="2:17" ht="11.25"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</row>
    <row r="63" spans="2:17" ht="11.25"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</row>
    <row r="64" spans="2:17" ht="11.25"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</row>
    <row r="65" spans="2:17" ht="11.25"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</row>
    <row r="66" spans="2:17" ht="11.25"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</row>
    <row r="67" spans="2:17" ht="11.25"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</row>
    <row r="68" spans="2:17" ht="11.25"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</row>
    <row r="69" spans="2:17" ht="11.25"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</row>
    <row r="70" spans="2:17" ht="11.25"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</row>
    <row r="71" spans="2:17" ht="11.25"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</row>
    <row r="72" spans="2:17" ht="11.25"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</row>
    <row r="73" spans="2:17" ht="11.25"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</row>
    <row r="74" spans="2:17" ht="11.25"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</row>
    <row r="75" spans="2:17" ht="11.25"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</row>
    <row r="76" spans="2:17" ht="11.25"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</row>
  </sheetData>
  <sheetProtection password="FA9C" sheet="1" objects="1" scenarios="1" formatColumns="0" formatRows="0"/>
  <mergeCells count="18">
    <mergeCell ref="D37:E37"/>
    <mergeCell ref="F37:L37"/>
    <mergeCell ref="D38:E38"/>
    <mergeCell ref="F38:L38"/>
    <mergeCell ref="D32:E32"/>
    <mergeCell ref="F32:L32"/>
    <mergeCell ref="D34:L34"/>
    <mergeCell ref="D35:E35"/>
    <mergeCell ref="F35:L35"/>
    <mergeCell ref="D36:E36"/>
    <mergeCell ref="F36:L36"/>
    <mergeCell ref="N2:P2"/>
    <mergeCell ref="C3:P3"/>
    <mergeCell ref="D29:L29"/>
    <mergeCell ref="D30:E30"/>
    <mergeCell ref="F30:L30"/>
    <mergeCell ref="D31:E31"/>
    <mergeCell ref="F31:L31"/>
  </mergeCells>
  <printOptions/>
  <pageMargins left="0.75" right="0.75" top="1" bottom="1" header="0.5" footer="0.5"/>
  <pageSetup horizontalDpi="600" verticalDpi="600" orientation="portrait" paperSize="9" r:id="rId5"/>
  <drawing r:id="rId4"/>
  <legacyDrawing r:id="rId3"/>
  <oleObjects>
    <oleObject progId="Word.Document.8" shapeId="9717178" r:id="rId1"/>
    <oleObject progId="Word.Document.8" shapeId="9717179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tabColor indexed="47"/>
  </sheetPr>
  <dimension ref="A2:K25"/>
  <sheetViews>
    <sheetView zoomScalePageLayoutView="0" workbookViewId="0" topLeftCell="A1">
      <selection activeCell="A1" sqref="A1"/>
    </sheetView>
  </sheetViews>
  <sheetFormatPr defaultColWidth="9.125" defaultRowHeight="12.75"/>
  <cols>
    <col min="1" max="2" width="15.625" style="11" customWidth="1"/>
    <col min="3" max="16384" width="9.125" style="11" customWidth="1"/>
  </cols>
  <sheetData>
    <row r="2" spans="1:2" ht="11.25">
      <c r="A2" s="317" t="s">
        <v>191</v>
      </c>
      <c r="B2" s="317"/>
    </row>
    <row r="3" spans="1:11" s="97" customFormat="1" ht="15" customHeight="1">
      <c r="A3" s="76"/>
      <c r="B3" s="65"/>
      <c r="C3" s="80"/>
      <c r="D3" s="229"/>
      <c r="E3" s="82"/>
      <c r="F3" s="236">
        <f>SUM(G3:J3)</f>
        <v>0</v>
      </c>
      <c r="G3" s="237"/>
      <c r="H3" s="237"/>
      <c r="I3" s="237"/>
      <c r="J3" s="250"/>
      <c r="K3" s="78"/>
    </row>
    <row r="5" spans="1:2" ht="11.25">
      <c r="A5" s="317" t="s">
        <v>190</v>
      </c>
      <c r="B5" s="317"/>
    </row>
    <row r="6" spans="1:11" s="97" customFormat="1" ht="15" customHeight="1">
      <c r="A6" s="76"/>
      <c r="B6" s="65"/>
      <c r="C6" s="80"/>
      <c r="D6" s="229"/>
      <c r="E6" s="82"/>
      <c r="F6" s="236">
        <f>SUM(G6:J6)</f>
        <v>0</v>
      </c>
      <c r="G6" s="237"/>
      <c r="H6" s="237"/>
      <c r="I6" s="237"/>
      <c r="J6" s="250"/>
      <c r="K6" s="78"/>
    </row>
    <row r="8" spans="1:2" ht="11.25">
      <c r="A8" s="317" t="s">
        <v>192</v>
      </c>
      <c r="B8" s="317"/>
    </row>
    <row r="9" spans="1:11" s="97" customFormat="1" ht="15" customHeight="1">
      <c r="A9" s="76"/>
      <c r="B9" s="65"/>
      <c r="C9" s="80"/>
      <c r="D9" s="229"/>
      <c r="E9" s="82"/>
      <c r="F9" s="236">
        <f>SUM(G9:J9)</f>
        <v>0</v>
      </c>
      <c r="G9" s="237"/>
      <c r="H9" s="237"/>
      <c r="I9" s="237"/>
      <c r="J9" s="250"/>
      <c r="K9" s="78"/>
    </row>
    <row r="11" spans="1:2" ht="11.25">
      <c r="A11" s="318" t="s">
        <v>228</v>
      </c>
      <c r="B11" s="317"/>
    </row>
    <row r="12" spans="1:11" s="97" customFormat="1" ht="15" customHeight="1">
      <c r="A12" s="76"/>
      <c r="B12" s="65"/>
      <c r="C12" s="80"/>
      <c r="D12" s="229"/>
      <c r="E12" s="82"/>
      <c r="F12" s="236">
        <f>SUM(G12:J12)</f>
        <v>0</v>
      </c>
      <c r="G12" s="237"/>
      <c r="H12" s="237"/>
      <c r="I12" s="237"/>
      <c r="J12" s="250"/>
      <c r="K12" s="78"/>
    </row>
    <row r="15" spans="1:2" ht="11.25">
      <c r="A15" s="317" t="s">
        <v>234</v>
      </c>
      <c r="B15" s="317"/>
    </row>
    <row r="16" spans="1:11" s="97" customFormat="1" ht="15" customHeight="1">
      <c r="A16" s="76"/>
      <c r="B16" s="65"/>
      <c r="C16" s="80"/>
      <c r="D16" s="229"/>
      <c r="E16" s="114"/>
      <c r="F16" s="236">
        <f>SUM(G16:J16)</f>
        <v>0</v>
      </c>
      <c r="G16" s="237"/>
      <c r="H16" s="237"/>
      <c r="I16" s="237"/>
      <c r="J16" s="250"/>
      <c r="K16" s="78"/>
    </row>
    <row r="18" spans="1:2" ht="11.25">
      <c r="A18" s="317" t="s">
        <v>235</v>
      </c>
      <c r="B18" s="317"/>
    </row>
    <row r="19" spans="1:11" s="97" customFormat="1" ht="15" customHeight="1">
      <c r="A19" s="76"/>
      <c r="B19" s="65"/>
      <c r="C19" s="80"/>
      <c r="D19" s="229"/>
      <c r="E19" s="114"/>
      <c r="F19" s="236">
        <f>SUM(G19:J19)</f>
        <v>0</v>
      </c>
      <c r="G19" s="237"/>
      <c r="H19" s="237"/>
      <c r="I19" s="237"/>
      <c r="J19" s="250"/>
      <c r="K19" s="78"/>
    </row>
    <row r="21" spans="1:2" ht="11.25">
      <c r="A21" s="317" t="s">
        <v>236</v>
      </c>
      <c r="B21" s="317"/>
    </row>
    <row r="22" spans="1:11" s="97" customFormat="1" ht="15" customHeight="1">
      <c r="A22" s="76"/>
      <c r="B22" s="65"/>
      <c r="C22" s="80"/>
      <c r="D22" s="229"/>
      <c r="E22" s="114"/>
      <c r="F22" s="236">
        <f>SUM(G22:J22)</f>
        <v>0</v>
      </c>
      <c r="G22" s="237"/>
      <c r="H22" s="237"/>
      <c r="I22" s="237"/>
      <c r="J22" s="250"/>
      <c r="K22" s="78"/>
    </row>
    <row r="24" spans="1:2" ht="11.25">
      <c r="A24" s="318" t="s">
        <v>237</v>
      </c>
      <c r="B24" s="317"/>
    </row>
    <row r="25" spans="1:11" s="97" customFormat="1" ht="15" customHeight="1">
      <c r="A25" s="76"/>
      <c r="B25" s="65"/>
      <c r="C25" s="80"/>
      <c r="D25" s="229"/>
      <c r="E25" s="114"/>
      <c r="F25" s="236">
        <f>SUM(G25:J25)</f>
        <v>0</v>
      </c>
      <c r="G25" s="237"/>
      <c r="H25" s="237"/>
      <c r="I25" s="237"/>
      <c r="J25" s="250"/>
      <c r="K25" s="78"/>
    </row>
  </sheetData>
  <sheetProtection formatColumns="0" formatRows="0"/>
  <mergeCells count="8">
    <mergeCell ref="A21:B21"/>
    <mergeCell ref="A24:B24"/>
    <mergeCell ref="A11:B11"/>
    <mergeCell ref="A15:B15"/>
    <mergeCell ref="A18:B18"/>
    <mergeCell ref="A2:B2"/>
    <mergeCell ref="A5:B5"/>
    <mergeCell ref="A8:B8"/>
  </mergeCells>
  <dataValidations count="5">
    <dataValidation type="decimal" allowBlank="1" showInputMessage="1" showErrorMessage="1" errorTitle="Внимание" error="Допускается ввод только действительных чисел!" sqref="G22:J22 G25:J25 G19:J19 G16:J16 G12:J12 G9:J9 G3:J3 G6:J6">
      <formula1>-999999999999999000000000</formula1>
      <formula2>9.99999999999999E+23</formula2>
    </dataValidation>
    <dataValidation type="list" allowBlank="1" showInputMessage="1" showErrorMessage="1" errorTitle="Внимание" error="Выберите значение из предложенного списка!" sqref="E9">
      <formula1>sbwt_name</formula1>
    </dataValidation>
    <dataValidation type="textLength" allowBlank="1" showInputMessage="1" showErrorMessage="1" errorTitle="Внимание" error="Длина поля ограничена 150 символами!" sqref="E12">
      <formula1>0</formula1>
      <formula2>150</formula2>
    </dataValidation>
    <dataValidation type="list" allowBlank="1" showInputMessage="1" showErrorMessage="1" errorTitle="Внимание" error="Выберите значение из предложенного списка!" sqref="E3">
      <formula1>tso_name</formula1>
    </dataValidation>
    <dataValidation type="list" allowBlank="1" showInputMessage="1" showErrorMessage="1" errorTitle="Внимание" error="Выберите значение из предложенного списка!" sqref="E6">
      <formula1>post_without_enes_name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modExportData">
    <tabColor indexed="47"/>
  </sheetPr>
  <dimension ref="A1:A1"/>
  <sheetViews>
    <sheetView showGridLines="0" zoomScale="70" zoomScaleNormal="70" zoomScalePageLayoutView="0" workbookViewId="0" topLeftCell="A1">
      <selection activeCell="A1" sqref="A1"/>
    </sheetView>
  </sheetViews>
  <sheetFormatPr defaultColWidth="9.125" defaultRowHeight="12.75"/>
  <cols>
    <col min="1" max="5" width="9.125" style="230" customWidth="1"/>
    <col min="6" max="16384" width="9.125" style="231" customWidth="1"/>
  </cols>
  <sheetData/>
  <sheetProtection formatColumns="0" forma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2">
    <tabColor indexed="31"/>
  </sheetPr>
  <dimension ref="A1:Z45"/>
  <sheetViews>
    <sheetView showGridLines="0" workbookViewId="0" topLeftCell="C2">
      <selection activeCell="G24" sqref="G24"/>
    </sheetView>
  </sheetViews>
  <sheetFormatPr defaultColWidth="9.125" defaultRowHeight="12.75"/>
  <cols>
    <col min="1" max="1" width="16.625" style="20" hidden="1" customWidth="1"/>
    <col min="2" max="2" width="16.625" style="23" hidden="1" customWidth="1"/>
    <col min="3" max="3" width="2.625" style="24" customWidth="1"/>
    <col min="4" max="4" width="2.625" style="26" customWidth="1"/>
    <col min="5" max="5" width="33.125" style="26" customWidth="1"/>
    <col min="6" max="6" width="21.50390625" style="26" customWidth="1"/>
    <col min="7" max="7" width="40.625" style="33" customWidth="1"/>
    <col min="8" max="9" width="2.625" style="26" customWidth="1"/>
    <col min="10" max="12" width="9.125" style="26" customWidth="1"/>
    <col min="13" max="13" width="21.875" style="26" customWidth="1"/>
    <col min="14" max="16384" width="9.125" style="26" customWidth="1"/>
  </cols>
  <sheetData>
    <row r="1" spans="1:7" s="21" customFormat="1" ht="35.25" customHeight="1" hidden="1">
      <c r="A1" s="20"/>
      <c r="B1" s="20"/>
      <c r="C1" s="20"/>
      <c r="G1" s="22"/>
    </row>
    <row r="2" spans="1:14" s="21" customFormat="1" ht="12" customHeight="1">
      <c r="A2" s="23"/>
      <c r="B2" s="23"/>
      <c r="C2" s="24"/>
      <c r="G2" s="22"/>
      <c r="M2" s="25" t="s">
        <v>16</v>
      </c>
      <c r="N2" s="1">
        <f>god</f>
        <v>2015</v>
      </c>
    </row>
    <row r="3" spans="1:14" ht="15" customHeight="1">
      <c r="A3" s="23"/>
      <c r="D3" s="152"/>
      <c r="E3" s="153"/>
      <c r="F3" s="154"/>
      <c r="G3" s="292" t="str">
        <f>version</f>
        <v>Версия 1.1</v>
      </c>
      <c r="H3" s="293"/>
      <c r="M3" s="25" t="s">
        <v>121</v>
      </c>
      <c r="N3" s="1">
        <f>N2-1</f>
        <v>2014</v>
      </c>
    </row>
    <row r="4" spans="4:14" ht="30" customHeight="1" thickBot="1">
      <c r="D4" s="150"/>
      <c r="E4" s="294" t="s">
        <v>180</v>
      </c>
      <c r="F4" s="295"/>
      <c r="G4" s="296"/>
      <c r="H4" s="158"/>
      <c r="M4" s="25" t="s">
        <v>122</v>
      </c>
      <c r="N4" s="1">
        <f>N2-2</f>
        <v>2013</v>
      </c>
    </row>
    <row r="5" spans="4:8" ht="11.25">
      <c r="D5" s="150"/>
      <c r="E5" s="27"/>
      <c r="F5" s="27"/>
      <c r="G5" s="28"/>
      <c r="H5" s="158"/>
    </row>
    <row r="6" spans="4:8" ht="30" customHeight="1" thickBot="1">
      <c r="D6" s="150"/>
      <c r="E6" s="136" t="s">
        <v>17</v>
      </c>
      <c r="F6" s="299" t="s">
        <v>61</v>
      </c>
      <c r="G6" s="300"/>
      <c r="H6" s="158"/>
    </row>
    <row r="7" spans="1:8" ht="12" customHeight="1">
      <c r="A7" s="2"/>
      <c r="D7" s="150"/>
      <c r="E7" s="3"/>
      <c r="F7" s="4" t="s">
        <v>18</v>
      </c>
      <c r="G7" s="28" t="s">
        <v>155</v>
      </c>
      <c r="H7" s="158"/>
    </row>
    <row r="8" spans="1:8" ht="30" customHeight="1" thickBot="1">
      <c r="A8" s="2"/>
      <c r="D8" s="150"/>
      <c r="E8" s="137" t="s">
        <v>16</v>
      </c>
      <c r="F8" s="138">
        <v>2015</v>
      </c>
      <c r="G8" s="139" t="s">
        <v>13</v>
      </c>
      <c r="H8" s="158"/>
    </row>
    <row r="9" spans="1:8" ht="12" customHeight="1">
      <c r="A9" s="2"/>
      <c r="D9" s="150"/>
      <c r="E9" s="46"/>
      <c r="F9" s="4"/>
      <c r="G9" s="28"/>
      <c r="H9" s="158"/>
    </row>
    <row r="10" spans="1:8" ht="30" customHeight="1" thickBot="1">
      <c r="A10" s="2"/>
      <c r="D10" s="150"/>
      <c r="E10" s="140" t="s">
        <v>19</v>
      </c>
      <c r="F10" s="301" t="s">
        <v>613</v>
      </c>
      <c r="G10" s="302"/>
      <c r="H10" s="158"/>
    </row>
    <row r="11" spans="1:8" ht="24" customHeight="1">
      <c r="A11" s="2"/>
      <c r="D11" s="150"/>
      <c r="E11" s="27"/>
      <c r="F11" s="27"/>
      <c r="G11" s="27"/>
      <c r="H11" s="158"/>
    </row>
    <row r="12" spans="1:8" ht="24" customHeight="1">
      <c r="A12" s="2"/>
      <c r="D12" s="150"/>
      <c r="E12" s="141" t="s">
        <v>20</v>
      </c>
      <c r="F12" s="143" t="s">
        <v>614</v>
      </c>
      <c r="G12" s="303" t="s">
        <v>779</v>
      </c>
      <c r="H12" s="158"/>
    </row>
    <row r="13" spans="1:8" ht="24" customHeight="1" thickBot="1">
      <c r="A13" s="2"/>
      <c r="D13" s="150"/>
      <c r="E13" s="142" t="s">
        <v>21</v>
      </c>
      <c r="F13" s="144" t="s">
        <v>332</v>
      </c>
      <c r="G13" s="303"/>
      <c r="H13" s="158"/>
    </row>
    <row r="14" spans="1:8" ht="12" customHeight="1">
      <c r="A14" s="2"/>
      <c r="D14" s="150"/>
      <c r="E14" s="27"/>
      <c r="F14" s="27"/>
      <c r="G14" s="28"/>
      <c r="H14" s="158"/>
    </row>
    <row r="15" spans="1:8" ht="30" customHeight="1">
      <c r="A15" s="29"/>
      <c r="D15" s="150"/>
      <c r="E15" s="297" t="s">
        <v>22</v>
      </c>
      <c r="F15" s="298"/>
      <c r="G15" s="146" t="s">
        <v>780</v>
      </c>
      <c r="H15" s="158"/>
    </row>
    <row r="16" spans="1:8" ht="30" customHeight="1">
      <c r="A16" s="29"/>
      <c r="D16" s="150"/>
      <c r="E16" s="290" t="s">
        <v>23</v>
      </c>
      <c r="F16" s="291"/>
      <c r="G16" s="146" t="s">
        <v>780</v>
      </c>
      <c r="H16" s="158"/>
    </row>
    <row r="17" spans="1:8" ht="21" customHeight="1">
      <c r="A17" s="29"/>
      <c r="D17" s="150"/>
      <c r="E17" s="287" t="s">
        <v>24</v>
      </c>
      <c r="F17" s="30" t="s">
        <v>25</v>
      </c>
      <c r="G17" s="147" t="s">
        <v>781</v>
      </c>
      <c r="H17" s="158"/>
    </row>
    <row r="18" spans="1:8" ht="21" customHeight="1">
      <c r="A18" s="29"/>
      <c r="D18" s="150"/>
      <c r="E18" s="287"/>
      <c r="F18" s="30" t="s">
        <v>250</v>
      </c>
      <c r="G18" s="147" t="s">
        <v>782</v>
      </c>
      <c r="H18" s="158"/>
    </row>
    <row r="19" spans="1:8" ht="21" customHeight="1">
      <c r="A19" s="29"/>
      <c r="D19" s="150"/>
      <c r="E19" s="287" t="s">
        <v>26</v>
      </c>
      <c r="F19" s="30" t="s">
        <v>25</v>
      </c>
      <c r="G19" s="147" t="s">
        <v>783</v>
      </c>
      <c r="H19" s="158"/>
    </row>
    <row r="20" spans="1:8" ht="21" customHeight="1">
      <c r="A20" s="29"/>
      <c r="D20" s="150"/>
      <c r="E20" s="287"/>
      <c r="F20" s="30" t="s">
        <v>250</v>
      </c>
      <c r="G20" s="147" t="s">
        <v>784</v>
      </c>
      <c r="H20" s="158"/>
    </row>
    <row r="21" spans="1:8" ht="21" customHeight="1">
      <c r="A21" s="29"/>
      <c r="B21" s="5"/>
      <c r="D21" s="151"/>
      <c r="E21" s="288" t="s">
        <v>27</v>
      </c>
      <c r="F21" s="6" t="s">
        <v>25</v>
      </c>
      <c r="G21" s="148" t="s">
        <v>785</v>
      </c>
      <c r="H21" s="159"/>
    </row>
    <row r="22" spans="1:8" ht="21" customHeight="1">
      <c r="A22" s="29"/>
      <c r="B22" s="5"/>
      <c r="D22" s="151"/>
      <c r="E22" s="288"/>
      <c r="F22" s="6" t="s">
        <v>28</v>
      </c>
      <c r="G22" s="148" t="s">
        <v>786</v>
      </c>
      <c r="H22" s="159"/>
    </row>
    <row r="23" spans="1:8" ht="21" customHeight="1">
      <c r="A23" s="29"/>
      <c r="B23" s="5"/>
      <c r="D23" s="151"/>
      <c r="E23" s="288"/>
      <c r="F23" s="30" t="s">
        <v>250</v>
      </c>
      <c r="G23" s="148" t="s">
        <v>782</v>
      </c>
      <c r="H23" s="159"/>
    </row>
    <row r="24" spans="1:8" ht="21" customHeight="1" thickBot="1">
      <c r="A24" s="29"/>
      <c r="B24" s="5"/>
      <c r="D24" s="151"/>
      <c r="E24" s="289"/>
      <c r="F24" s="145" t="s">
        <v>29</v>
      </c>
      <c r="G24" s="149" t="s">
        <v>787</v>
      </c>
      <c r="H24" s="159"/>
    </row>
    <row r="25" spans="4:8" ht="12" thickBot="1">
      <c r="D25" s="155"/>
      <c r="E25" s="156"/>
      <c r="F25" s="156"/>
      <c r="G25" s="157"/>
      <c r="H25" s="160"/>
    </row>
    <row r="31" ht="11.25">
      <c r="G31" s="31"/>
    </row>
    <row r="38" ht="11.25">
      <c r="Z38" s="32"/>
    </row>
    <row r="39" ht="11.25">
      <c r="Z39" s="32"/>
    </row>
    <row r="40" ht="11.25">
      <c r="Z40" s="32"/>
    </row>
    <row r="41" ht="11.25">
      <c r="Z41" s="32"/>
    </row>
    <row r="42" ht="11.25">
      <c r="Z42" s="32"/>
    </row>
    <row r="43" ht="11.25">
      <c r="Z43" s="32"/>
    </row>
    <row r="44" ht="11.25">
      <c r="Z44" s="32"/>
    </row>
    <row r="45" ht="11.25">
      <c r="Z45" s="32"/>
    </row>
  </sheetData>
  <sheetProtection password="FA9C" sheet="1" objects="1" scenarios="1" formatColumns="0" formatRows="0"/>
  <mergeCells count="10">
    <mergeCell ref="E17:E18"/>
    <mergeCell ref="E19:E20"/>
    <mergeCell ref="E21:E24"/>
    <mergeCell ref="E16:F16"/>
    <mergeCell ref="G3:H3"/>
    <mergeCell ref="E4:G4"/>
    <mergeCell ref="E15:F15"/>
    <mergeCell ref="F6:G6"/>
    <mergeCell ref="F10:G10"/>
    <mergeCell ref="G12:G13"/>
  </mergeCells>
  <dataValidations count="6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вод" prompt="Выберите год из списка" sqref="F9">
      <formula1>YEAR</formula1>
    </dataValidation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</dataValidations>
  <printOptions/>
  <pageMargins left="0" right="0" top="0" bottom="0" header="0" footer="0"/>
  <pageSetup horizontalDpi="600" verticalDpi="6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tabColor indexed="11"/>
  </sheetPr>
  <dimension ref="A8:F41"/>
  <sheetViews>
    <sheetView showGridLines="0" zoomScalePageLayoutView="0" workbookViewId="0" topLeftCell="C7">
      <selection activeCell="A1" sqref="A1"/>
    </sheetView>
  </sheetViews>
  <sheetFormatPr defaultColWidth="10.375" defaultRowHeight="12.75"/>
  <cols>
    <col min="1" max="2" width="10.375" style="56" hidden="1" customWidth="1"/>
    <col min="3" max="4" width="2.625" style="56" customWidth="1"/>
    <col min="5" max="5" width="120.625" style="56" customWidth="1"/>
    <col min="6" max="7" width="2.625" style="56" customWidth="1"/>
    <col min="8" max="16384" width="10.375" style="56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1:6" ht="12" customHeight="1">
      <c r="A8" s="57"/>
      <c r="B8" s="58"/>
      <c r="C8" s="59"/>
      <c r="D8" s="120"/>
      <c r="E8" s="121"/>
      <c r="F8" s="124"/>
    </row>
    <row r="9" spans="1:6" ht="30" customHeight="1" thickBot="1">
      <c r="A9" s="60"/>
      <c r="B9" s="59"/>
      <c r="C9" s="59"/>
      <c r="D9" s="119"/>
      <c r="E9" s="118" t="s">
        <v>179</v>
      </c>
      <c r="F9" s="125"/>
    </row>
    <row r="10" spans="1:6" ht="12" customHeight="1">
      <c r="A10" s="60"/>
      <c r="B10" s="59"/>
      <c r="C10" s="59"/>
      <c r="D10" s="119"/>
      <c r="E10" s="55"/>
      <c r="F10" s="125"/>
    </row>
    <row r="11" spans="1:6" ht="57">
      <c r="A11" s="60"/>
      <c r="B11" s="59"/>
      <c r="C11" s="59"/>
      <c r="D11" s="119"/>
      <c r="E11" s="127" t="s">
        <v>178</v>
      </c>
      <c r="F11" s="125"/>
    </row>
    <row r="12" spans="1:6" ht="30" customHeight="1">
      <c r="A12" s="60"/>
      <c r="B12" s="59"/>
      <c r="C12" s="59"/>
      <c r="D12" s="119"/>
      <c r="E12" s="128" t="s">
        <v>125</v>
      </c>
      <c r="F12" s="125"/>
    </row>
    <row r="13" spans="1:6" ht="22.5">
      <c r="A13" s="60"/>
      <c r="B13" s="59"/>
      <c r="C13" s="59"/>
      <c r="D13" s="119"/>
      <c r="E13" s="129" t="s">
        <v>208</v>
      </c>
      <c r="F13" s="125"/>
    </row>
    <row r="14" spans="1:6" ht="22.5">
      <c r="A14" s="60"/>
      <c r="B14" s="59"/>
      <c r="C14" s="59"/>
      <c r="D14" s="119"/>
      <c r="E14" s="130" t="s">
        <v>209</v>
      </c>
      <c r="F14" s="125"/>
    </row>
    <row r="15" spans="1:6" ht="22.5">
      <c r="A15" s="60"/>
      <c r="B15" s="59"/>
      <c r="C15" s="59"/>
      <c r="D15" s="119"/>
      <c r="E15" s="130" t="s">
        <v>210</v>
      </c>
      <c r="F15" s="125"/>
    </row>
    <row r="16" spans="1:6" ht="22.5">
      <c r="A16" s="60"/>
      <c r="B16" s="59"/>
      <c r="C16" s="59"/>
      <c r="D16" s="119"/>
      <c r="E16" s="130" t="s">
        <v>211</v>
      </c>
      <c r="F16" s="125"/>
    </row>
    <row r="17" spans="1:6" ht="22.5">
      <c r="A17" s="60"/>
      <c r="B17" s="59"/>
      <c r="C17" s="59"/>
      <c r="D17" s="119"/>
      <c r="E17" s="130" t="s">
        <v>222</v>
      </c>
      <c r="F17" s="125"/>
    </row>
    <row r="18" spans="1:6" ht="11.25">
      <c r="A18" s="60"/>
      <c r="B18" s="59"/>
      <c r="C18" s="59"/>
      <c r="D18" s="119"/>
      <c r="E18" s="131" t="s">
        <v>223</v>
      </c>
      <c r="F18" s="125"/>
    </row>
    <row r="19" spans="1:6" ht="11.25">
      <c r="A19" s="60"/>
      <c r="B19" s="59"/>
      <c r="C19" s="59"/>
      <c r="D19" s="119"/>
      <c r="E19" s="130" t="s">
        <v>224</v>
      </c>
      <c r="F19" s="125"/>
    </row>
    <row r="20" spans="1:6" ht="22.5">
      <c r="A20" s="60"/>
      <c r="B20" s="59"/>
      <c r="C20" s="59"/>
      <c r="D20" s="119"/>
      <c r="E20" s="132" t="s">
        <v>221</v>
      </c>
      <c r="F20" s="125"/>
    </row>
    <row r="21" spans="1:6" ht="30" customHeight="1">
      <c r="A21" s="60"/>
      <c r="B21" s="59"/>
      <c r="C21" s="59"/>
      <c r="D21" s="119"/>
      <c r="E21" s="128" t="s">
        <v>126</v>
      </c>
      <c r="F21" s="125"/>
    </row>
    <row r="22" spans="1:6" ht="22.5">
      <c r="A22" s="60"/>
      <c r="B22" s="59"/>
      <c r="C22" s="59"/>
      <c r="D22" s="119"/>
      <c r="E22" s="129" t="s">
        <v>220</v>
      </c>
      <c r="F22" s="125"/>
    </row>
    <row r="23" spans="1:6" ht="22.5">
      <c r="A23" s="60"/>
      <c r="B23" s="59"/>
      <c r="C23" s="59"/>
      <c r="D23" s="119"/>
      <c r="E23" s="130" t="s">
        <v>219</v>
      </c>
      <c r="F23" s="125"/>
    </row>
    <row r="24" spans="1:6" ht="22.5">
      <c r="A24" s="60"/>
      <c r="B24" s="59"/>
      <c r="C24" s="59"/>
      <c r="D24" s="119"/>
      <c r="E24" s="130" t="s">
        <v>218</v>
      </c>
      <c r="F24" s="125"/>
    </row>
    <row r="25" spans="1:6" ht="22.5">
      <c r="A25" s="60"/>
      <c r="B25" s="59"/>
      <c r="C25" s="59"/>
      <c r="D25" s="119"/>
      <c r="E25" s="130" t="s">
        <v>211</v>
      </c>
      <c r="F25" s="125"/>
    </row>
    <row r="26" spans="1:6" ht="11.25">
      <c r="A26" s="60"/>
      <c r="B26" s="59"/>
      <c r="C26" s="59"/>
      <c r="D26" s="119"/>
      <c r="E26" s="130" t="s">
        <v>225</v>
      </c>
      <c r="F26" s="125"/>
    </row>
    <row r="27" spans="1:6" ht="22.5">
      <c r="A27" s="60"/>
      <c r="B27" s="59"/>
      <c r="C27" s="59"/>
      <c r="D27" s="119"/>
      <c r="E27" s="130" t="s">
        <v>217</v>
      </c>
      <c r="F27" s="125"/>
    </row>
    <row r="28" spans="1:6" ht="11.25">
      <c r="A28" s="60"/>
      <c r="B28" s="59"/>
      <c r="C28" s="59"/>
      <c r="D28" s="119"/>
      <c r="E28" s="131" t="s">
        <v>216</v>
      </c>
      <c r="F28" s="125"/>
    </row>
    <row r="29" spans="1:6" ht="11.25">
      <c r="A29" s="60"/>
      <c r="B29" s="59"/>
      <c r="C29" s="59"/>
      <c r="D29" s="119"/>
      <c r="E29" s="130" t="s">
        <v>215</v>
      </c>
      <c r="F29" s="125"/>
    </row>
    <row r="30" spans="1:6" ht="22.5">
      <c r="A30" s="60"/>
      <c r="B30" s="59"/>
      <c r="C30" s="59"/>
      <c r="D30" s="119"/>
      <c r="E30" s="132" t="s">
        <v>214</v>
      </c>
      <c r="F30" s="125"/>
    </row>
    <row r="31" spans="1:6" ht="30" customHeight="1">
      <c r="A31" s="60"/>
      <c r="B31" s="59"/>
      <c r="C31" s="59"/>
      <c r="D31" s="119"/>
      <c r="E31" s="128" t="s">
        <v>177</v>
      </c>
      <c r="F31" s="125"/>
    </row>
    <row r="32" spans="1:6" ht="24" customHeight="1">
      <c r="A32" s="60"/>
      <c r="B32" s="59"/>
      <c r="C32" s="59"/>
      <c r="D32" s="119"/>
      <c r="E32" s="129" t="s">
        <v>213</v>
      </c>
      <c r="F32" s="125"/>
    </row>
    <row r="33" spans="1:6" ht="11.25">
      <c r="A33" s="60"/>
      <c r="B33" s="59"/>
      <c r="C33" s="59"/>
      <c r="D33" s="119"/>
      <c r="E33" s="132" t="s">
        <v>231</v>
      </c>
      <c r="F33" s="125"/>
    </row>
    <row r="34" spans="1:6" ht="30" customHeight="1">
      <c r="A34" s="60"/>
      <c r="B34" s="59"/>
      <c r="C34" s="59"/>
      <c r="D34" s="119"/>
      <c r="E34" s="128" t="s">
        <v>196</v>
      </c>
      <c r="F34" s="125"/>
    </row>
    <row r="35" spans="1:6" ht="26.25">
      <c r="A35" s="60"/>
      <c r="B35" s="59"/>
      <c r="C35" s="59"/>
      <c r="D35" s="119"/>
      <c r="E35" s="133" t="s">
        <v>207</v>
      </c>
      <c r="F35" s="125"/>
    </row>
    <row r="36" spans="1:6" ht="30" customHeight="1">
      <c r="A36" s="60"/>
      <c r="B36" s="59"/>
      <c r="C36" s="59"/>
      <c r="D36" s="119"/>
      <c r="E36" s="128" t="s">
        <v>206</v>
      </c>
      <c r="F36" s="125"/>
    </row>
    <row r="37" spans="1:6" ht="30" customHeight="1">
      <c r="A37" s="60"/>
      <c r="B37" s="59"/>
      <c r="C37" s="59"/>
      <c r="D37" s="119"/>
      <c r="E37" s="133" t="s">
        <v>212</v>
      </c>
      <c r="F37" s="125"/>
    </row>
    <row r="38" spans="1:6" ht="30" customHeight="1">
      <c r="A38" s="60"/>
      <c r="B38" s="59"/>
      <c r="C38" s="59"/>
      <c r="D38" s="119"/>
      <c r="E38" s="128" t="s">
        <v>154</v>
      </c>
      <c r="F38" s="125"/>
    </row>
    <row r="39" spans="1:6" ht="26.25">
      <c r="A39" s="61"/>
      <c r="B39" s="62"/>
      <c r="C39" s="59"/>
      <c r="D39" s="119"/>
      <c r="E39" s="134" t="s">
        <v>226</v>
      </c>
      <c r="F39" s="125"/>
    </row>
    <row r="40" spans="4:6" ht="27" thickBot="1">
      <c r="D40" s="119"/>
      <c r="E40" s="135" t="s">
        <v>227</v>
      </c>
      <c r="F40" s="125"/>
    </row>
    <row r="41" spans="4:6" ht="12" thickBot="1">
      <c r="D41" s="122"/>
      <c r="E41" s="123"/>
      <c r="F41" s="126"/>
    </row>
  </sheetData>
  <sheetProtection password="FA9C" sheet="1" objects="1" scenarios="1" formatColumns="0" formatRows="0"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>
    <tabColor indexed="31"/>
  </sheetPr>
  <dimension ref="A1:L140"/>
  <sheetViews>
    <sheetView showGridLines="0" tabSelected="1" zoomScalePageLayoutView="0" workbookViewId="0" topLeftCell="A1">
      <pane xSplit="5" ySplit="15" topLeftCell="F103" activePane="bottomRight" state="frozen"/>
      <selection pane="topLeft" activeCell="C5" sqref="C5"/>
      <selection pane="topRight" activeCell="F5" sqref="F5"/>
      <selection pane="bottomLeft" activeCell="C10" sqref="C10"/>
      <selection pane="bottomRight" activeCell="J101" sqref="J101"/>
    </sheetView>
  </sheetViews>
  <sheetFormatPr defaultColWidth="10.375" defaultRowHeight="12.75"/>
  <cols>
    <col min="1" max="2" width="10.375" style="94" hidden="1" customWidth="1"/>
    <col min="3" max="3" width="9.875" style="56" customWidth="1"/>
    <col min="4" max="4" width="6.625" style="97" customWidth="1"/>
    <col min="5" max="5" width="60.625" style="98" customWidth="1"/>
    <col min="6" max="10" width="15.625" style="56" customWidth="1"/>
    <col min="11" max="12" width="2.625" style="56" customWidth="1"/>
    <col min="13" max="16384" width="10.375" style="56" customWidth="1"/>
  </cols>
  <sheetData>
    <row r="1" spans="1:12" s="94" customFormat="1" ht="11.25" hidden="1">
      <c r="A1" s="64"/>
      <c r="B1" s="64"/>
      <c r="C1" s="64"/>
      <c r="D1" s="65"/>
      <c r="E1" s="66"/>
      <c r="F1" s="64"/>
      <c r="G1" s="64"/>
      <c r="H1" s="64"/>
      <c r="I1" s="64"/>
      <c r="J1" s="64"/>
      <c r="K1" s="64"/>
      <c r="L1" s="64"/>
    </row>
    <row r="2" spans="1:12" s="94" customFormat="1" ht="11.25" hidden="1">
      <c r="A2" s="64"/>
      <c r="B2" s="64"/>
      <c r="C2" s="64"/>
      <c r="D2" s="65"/>
      <c r="E2" s="66"/>
      <c r="F2" s="64"/>
      <c r="G2" s="64"/>
      <c r="H2" s="64"/>
      <c r="I2" s="64"/>
      <c r="J2" s="64"/>
      <c r="K2" s="64"/>
      <c r="L2" s="64"/>
    </row>
    <row r="3" spans="1:12" s="94" customFormat="1" ht="11.25" hidden="1">
      <c r="A3" s="64"/>
      <c r="B3" s="64"/>
      <c r="C3" s="64"/>
      <c r="D3" s="65"/>
      <c r="E3" s="66"/>
      <c r="F3" s="64"/>
      <c r="G3" s="64"/>
      <c r="H3" s="64"/>
      <c r="I3" s="64"/>
      <c r="J3" s="64"/>
      <c r="K3" s="64"/>
      <c r="L3" s="64"/>
    </row>
    <row r="4" spans="1:12" s="94" customFormat="1" ht="11.25" hidden="1">
      <c r="A4" s="64"/>
      <c r="B4" s="64"/>
      <c r="C4" s="64"/>
      <c r="D4" s="65"/>
      <c r="E4" s="66"/>
      <c r="F4" s="64"/>
      <c r="G4" s="64"/>
      <c r="H4" s="64"/>
      <c r="I4" s="64"/>
      <c r="J4" s="64"/>
      <c r="K4" s="64"/>
      <c r="L4" s="64"/>
    </row>
    <row r="5" spans="1:12" s="94" customFormat="1" ht="11.25" hidden="1">
      <c r="A5" s="64"/>
      <c r="B5" s="64"/>
      <c r="C5" s="64"/>
      <c r="D5" s="65"/>
      <c r="E5" s="66"/>
      <c r="F5" s="64"/>
      <c r="G5" s="64"/>
      <c r="H5" s="64"/>
      <c r="I5" s="64"/>
      <c r="J5" s="64"/>
      <c r="K5" s="64"/>
      <c r="L5" s="64"/>
    </row>
    <row r="6" spans="1:12" s="94" customFormat="1" ht="11.25" hidden="1">
      <c r="A6" s="64"/>
      <c r="B6" s="64"/>
      <c r="C6" s="64"/>
      <c r="D6" s="65"/>
      <c r="E6" s="66"/>
      <c r="F6" s="64"/>
      <c r="G6" s="64"/>
      <c r="H6" s="64"/>
      <c r="I6" s="64"/>
      <c r="J6" s="64"/>
      <c r="K6" s="64"/>
      <c r="L6" s="64"/>
    </row>
    <row r="7" spans="1:12" s="94" customFormat="1" ht="11.25">
      <c r="A7" s="64"/>
      <c r="B7" s="64"/>
      <c r="C7" s="64"/>
      <c r="D7" s="65"/>
      <c r="E7" s="66"/>
      <c r="F7" s="64"/>
      <c r="G7" s="64"/>
      <c r="H7" s="64"/>
      <c r="I7" s="64"/>
      <c r="J7" s="64"/>
      <c r="K7" s="64"/>
      <c r="L7" s="64"/>
    </row>
    <row r="8" spans="1:11" ht="11.25">
      <c r="A8" s="63"/>
      <c r="B8" s="64"/>
      <c r="C8" s="47"/>
      <c r="D8" s="49"/>
      <c r="E8" s="50"/>
      <c r="F8" s="48"/>
      <c r="G8" s="48"/>
      <c r="H8" s="48"/>
      <c r="I8" s="48"/>
      <c r="J8" s="48"/>
      <c r="K8" s="51"/>
    </row>
    <row r="9" spans="1:11" ht="30" customHeight="1" thickBot="1">
      <c r="A9" s="63"/>
      <c r="B9" s="64"/>
      <c r="C9" s="52"/>
      <c r="D9" s="307" t="str">
        <f>"Фактические объёмы электроэнергии и мощности за "&amp;IF(kvartal="","Не определено",kvartal)&amp;" "&amp;IF(god="","Не определено",god)&amp;" года"</f>
        <v>Фактические объёмы электроэнергии и мощности за Ноябрь 2015 года</v>
      </c>
      <c r="E9" s="308"/>
      <c r="F9" s="308"/>
      <c r="G9" s="308"/>
      <c r="H9" s="308"/>
      <c r="I9" s="308"/>
      <c r="J9" s="309"/>
      <c r="K9" s="53"/>
    </row>
    <row r="10" spans="1:11" ht="12" customHeight="1">
      <c r="A10" s="63"/>
      <c r="B10" s="64"/>
      <c r="C10" s="52"/>
      <c r="D10" s="83"/>
      <c r="E10" s="115"/>
      <c r="F10" s="84"/>
      <c r="G10" s="84"/>
      <c r="H10" s="84"/>
      <c r="I10" s="84"/>
      <c r="J10" s="84"/>
      <c r="K10" s="53"/>
    </row>
    <row r="11" spans="1:11" ht="15" customHeight="1">
      <c r="A11" s="63"/>
      <c r="B11" s="64"/>
      <c r="C11" s="52"/>
      <c r="D11" s="83"/>
      <c r="E11" s="195" t="s">
        <v>243</v>
      </c>
      <c r="F11" s="84"/>
      <c r="G11" s="316" t="s">
        <v>261</v>
      </c>
      <c r="H11" s="316"/>
      <c r="I11" s="84"/>
      <c r="J11" s="84"/>
      <c r="K11" s="53"/>
    </row>
    <row r="12" spans="1:11" ht="15" customHeight="1" thickBot="1">
      <c r="A12" s="63"/>
      <c r="B12" s="64"/>
      <c r="C12" s="52"/>
      <c r="D12" s="83"/>
      <c r="E12" s="196">
        <v>3</v>
      </c>
      <c r="F12" s="84"/>
      <c r="G12" s="316"/>
      <c r="H12" s="316"/>
      <c r="I12" s="84"/>
      <c r="J12" s="84"/>
      <c r="K12" s="53"/>
    </row>
    <row r="13" spans="1:11" ht="12" customHeight="1">
      <c r="A13" s="63"/>
      <c r="B13" s="64"/>
      <c r="C13" s="52"/>
      <c r="D13" s="83"/>
      <c r="E13" s="115"/>
      <c r="F13" s="84"/>
      <c r="G13" s="84"/>
      <c r="H13" s="84"/>
      <c r="I13" s="84"/>
      <c r="J13" s="84"/>
      <c r="K13" s="53"/>
    </row>
    <row r="14" spans="1:11" s="95" customFormat="1" ht="30" customHeight="1">
      <c r="A14" s="85"/>
      <c r="B14" s="86"/>
      <c r="C14" s="87"/>
      <c r="D14" s="213" t="s">
        <v>30</v>
      </c>
      <c r="E14" s="214" t="s">
        <v>134</v>
      </c>
      <c r="F14" s="215" t="s">
        <v>15</v>
      </c>
      <c r="G14" s="215" t="s">
        <v>0</v>
      </c>
      <c r="H14" s="215" t="s">
        <v>156</v>
      </c>
      <c r="I14" s="215" t="s">
        <v>157</v>
      </c>
      <c r="J14" s="219" t="s">
        <v>1</v>
      </c>
      <c r="K14" s="88"/>
    </row>
    <row r="15" spans="1:11" ht="12" customHeight="1">
      <c r="A15" s="63"/>
      <c r="B15" s="64"/>
      <c r="C15" s="52"/>
      <c r="D15" s="203">
        <v>1</v>
      </c>
      <c r="E15" s="198">
        <v>2</v>
      </c>
      <c r="F15" s="197">
        <v>3</v>
      </c>
      <c r="G15" s="197">
        <v>4</v>
      </c>
      <c r="H15" s="197">
        <v>5</v>
      </c>
      <c r="I15" s="197">
        <v>6</v>
      </c>
      <c r="J15" s="220">
        <v>7</v>
      </c>
      <c r="K15" s="53"/>
    </row>
    <row r="16" spans="1:11" ht="12" customHeight="1" hidden="1" thickBot="1">
      <c r="A16" s="63"/>
      <c r="B16" s="64"/>
      <c r="C16" s="52"/>
      <c r="D16" s="204"/>
      <c r="E16" s="200"/>
      <c r="F16" s="199"/>
      <c r="G16" s="199"/>
      <c r="H16" s="199"/>
      <c r="I16" s="199"/>
      <c r="J16" s="221"/>
      <c r="K16" s="53"/>
    </row>
    <row r="17" spans="1:11" s="96" customFormat="1" ht="18" customHeight="1">
      <c r="A17" s="89"/>
      <c r="B17" s="90"/>
      <c r="C17" s="91"/>
      <c r="D17" s="304" t="s">
        <v>195</v>
      </c>
      <c r="E17" s="305"/>
      <c r="F17" s="305"/>
      <c r="G17" s="305"/>
      <c r="H17" s="305"/>
      <c r="I17" s="305"/>
      <c r="J17" s="306"/>
      <c r="K17" s="92"/>
    </row>
    <row r="18" spans="1:11" ht="30" customHeight="1">
      <c r="A18" s="63"/>
      <c r="B18" s="64"/>
      <c r="C18" s="52"/>
      <c r="D18" s="205" t="s">
        <v>131</v>
      </c>
      <c r="E18" s="69" t="s">
        <v>135</v>
      </c>
      <c r="F18" s="233">
        <f>SUM(G18:J18)</f>
        <v>564.923</v>
      </c>
      <c r="G18" s="234">
        <f>SUM(G19,G20,G25,G28)</f>
        <v>0</v>
      </c>
      <c r="H18" s="234">
        <f>SUM(H19,H20,H25,H28)</f>
        <v>0</v>
      </c>
      <c r="I18" s="234">
        <f>SUM(I19,I20,I25,I28)</f>
        <v>564.923</v>
      </c>
      <c r="J18" s="235">
        <f>SUM(J19,J20,J25,J28)</f>
        <v>0</v>
      </c>
      <c r="K18" s="53"/>
    </row>
    <row r="19" spans="1:11" ht="24" customHeight="1">
      <c r="A19" s="63"/>
      <c r="B19" s="64"/>
      <c r="C19" s="52"/>
      <c r="D19" s="206" t="s">
        <v>158</v>
      </c>
      <c r="E19" s="43" t="s">
        <v>136</v>
      </c>
      <c r="F19" s="236">
        <f>SUM(G19:J19)</f>
        <v>0</v>
      </c>
      <c r="G19" s="237"/>
      <c r="H19" s="237"/>
      <c r="I19" s="237"/>
      <c r="J19" s="238"/>
      <c r="K19" s="53"/>
    </row>
    <row r="20" spans="1:11" ht="24" customHeight="1">
      <c r="A20" s="63"/>
      <c r="B20" s="64"/>
      <c r="C20" s="52"/>
      <c r="D20" s="206" t="s">
        <v>159</v>
      </c>
      <c r="E20" s="43" t="s">
        <v>137</v>
      </c>
      <c r="F20" s="236">
        <f>SUM(G20:J20)</f>
        <v>564.923</v>
      </c>
      <c r="G20" s="236">
        <f>SUM(G21:G24)</f>
        <v>0</v>
      </c>
      <c r="H20" s="236">
        <f>SUM(H21:H24)</f>
        <v>0</v>
      </c>
      <c r="I20" s="236">
        <f>SUM(I21:I24)</f>
        <v>564.923</v>
      </c>
      <c r="J20" s="239">
        <f>SUM(J21:J24)</f>
        <v>0</v>
      </c>
      <c r="K20" s="53"/>
    </row>
    <row r="21" spans="1:11" s="97" customFormat="1" ht="15" customHeight="1" hidden="1">
      <c r="A21" s="76"/>
      <c r="B21" s="65"/>
      <c r="C21" s="77"/>
      <c r="D21" s="207" t="s">
        <v>181</v>
      </c>
      <c r="E21" s="79"/>
      <c r="F21" s="79"/>
      <c r="G21" s="79"/>
      <c r="H21" s="79"/>
      <c r="I21" s="79"/>
      <c r="J21" s="222"/>
      <c r="K21" s="78"/>
    </row>
    <row r="22" spans="1:11" s="97" customFormat="1" ht="15" customHeight="1">
      <c r="A22" s="76"/>
      <c r="B22" s="65"/>
      <c r="C22" s="251" t="s">
        <v>788</v>
      </c>
      <c r="D22" s="229" t="s">
        <v>789</v>
      </c>
      <c r="E22" s="82" t="s">
        <v>519</v>
      </c>
      <c r="F22" s="236">
        <f>SUM(G22:J22)</f>
        <v>112.492</v>
      </c>
      <c r="G22" s="237"/>
      <c r="H22" s="237"/>
      <c r="I22" s="237">
        <v>112.492</v>
      </c>
      <c r="J22" s="250"/>
      <c r="K22" s="78"/>
    </row>
    <row r="23" spans="1:11" s="97" customFormat="1" ht="15" customHeight="1">
      <c r="A23" s="76"/>
      <c r="B23" s="65"/>
      <c r="C23" s="251" t="s">
        <v>788</v>
      </c>
      <c r="D23" s="229" t="s">
        <v>790</v>
      </c>
      <c r="E23" s="82" t="s">
        <v>718</v>
      </c>
      <c r="F23" s="236">
        <f>SUM(G23:J23)</f>
        <v>452.431</v>
      </c>
      <c r="G23" s="237"/>
      <c r="H23" s="237"/>
      <c r="I23" s="237">
        <v>452.431</v>
      </c>
      <c r="J23" s="250"/>
      <c r="K23" s="78"/>
    </row>
    <row r="24" spans="1:11" s="97" customFormat="1" ht="15" customHeight="1">
      <c r="A24" s="76"/>
      <c r="B24" s="65"/>
      <c r="C24" s="77"/>
      <c r="D24" s="208"/>
      <c r="E24" s="75" t="s">
        <v>188</v>
      </c>
      <c r="F24" s="81"/>
      <c r="G24" s="81"/>
      <c r="H24" s="81"/>
      <c r="I24" s="81"/>
      <c r="J24" s="223"/>
      <c r="K24" s="78"/>
    </row>
    <row r="25" spans="1:11" ht="24" customHeight="1">
      <c r="A25" s="63"/>
      <c r="B25" s="64"/>
      <c r="C25" s="52"/>
      <c r="D25" s="206" t="s">
        <v>160</v>
      </c>
      <c r="E25" s="43" t="s">
        <v>138</v>
      </c>
      <c r="F25" s="236">
        <f>SUM(G25:J25)</f>
        <v>0</v>
      </c>
      <c r="G25" s="236">
        <f>SUM(G26:G27)</f>
        <v>0</v>
      </c>
      <c r="H25" s="236">
        <f>SUM(H26:H27)</f>
        <v>0</v>
      </c>
      <c r="I25" s="236">
        <f>SUM(I26:I27)</f>
        <v>0</v>
      </c>
      <c r="J25" s="239">
        <f>SUM(J26:J27)</f>
        <v>0</v>
      </c>
      <c r="K25" s="53"/>
    </row>
    <row r="26" spans="1:11" s="97" customFormat="1" ht="15" customHeight="1" hidden="1">
      <c r="A26" s="76"/>
      <c r="B26" s="65"/>
      <c r="C26" s="77"/>
      <c r="D26" s="207" t="s">
        <v>182</v>
      </c>
      <c r="E26" s="79"/>
      <c r="F26" s="79"/>
      <c r="G26" s="79"/>
      <c r="H26" s="79"/>
      <c r="I26" s="79"/>
      <c r="J26" s="222"/>
      <c r="K26" s="78"/>
    </row>
    <row r="27" spans="1:11" s="97" customFormat="1" ht="15" customHeight="1">
      <c r="A27" s="76"/>
      <c r="B27" s="65"/>
      <c r="C27" s="77"/>
      <c r="D27" s="208"/>
      <c r="E27" s="75" t="s">
        <v>187</v>
      </c>
      <c r="F27" s="81"/>
      <c r="G27" s="81"/>
      <c r="H27" s="81"/>
      <c r="I27" s="81"/>
      <c r="J27" s="223"/>
      <c r="K27" s="78"/>
    </row>
    <row r="28" spans="1:11" ht="24" customHeight="1">
      <c r="A28" s="63"/>
      <c r="B28" s="64"/>
      <c r="C28" s="52"/>
      <c r="D28" s="206" t="s">
        <v>241</v>
      </c>
      <c r="E28" s="43" t="s">
        <v>242</v>
      </c>
      <c r="F28" s="236">
        <f>SUM(G28:J28)</f>
        <v>0</v>
      </c>
      <c r="G28" s="237"/>
      <c r="H28" s="237"/>
      <c r="I28" s="237"/>
      <c r="J28" s="238"/>
      <c r="K28" s="53"/>
    </row>
    <row r="29" spans="1:11" ht="30" customHeight="1">
      <c r="A29" s="63"/>
      <c r="B29" s="64"/>
      <c r="C29" s="52"/>
      <c r="D29" s="206" t="s">
        <v>130</v>
      </c>
      <c r="E29" s="44" t="s">
        <v>139</v>
      </c>
      <c r="F29" s="236">
        <f>SUM(H29:J29)</f>
        <v>434.117</v>
      </c>
      <c r="G29" s="67"/>
      <c r="H29" s="240">
        <f>H30</f>
        <v>0</v>
      </c>
      <c r="I29" s="240">
        <f>I30+I31</f>
        <v>0</v>
      </c>
      <c r="J29" s="239">
        <f>J30+J31+J32</f>
        <v>434.117</v>
      </c>
      <c r="K29" s="53"/>
    </row>
    <row r="30" spans="1:11" ht="24" customHeight="1">
      <c r="A30" s="63"/>
      <c r="B30" s="64"/>
      <c r="C30" s="52"/>
      <c r="D30" s="206" t="s">
        <v>161</v>
      </c>
      <c r="E30" s="43" t="s">
        <v>0</v>
      </c>
      <c r="F30" s="236">
        <f>SUM(H30:J30)</f>
        <v>0</v>
      </c>
      <c r="G30" s="67"/>
      <c r="H30" s="237"/>
      <c r="I30" s="237"/>
      <c r="J30" s="238"/>
      <c r="K30" s="53"/>
    </row>
    <row r="31" spans="1:11" ht="24" customHeight="1">
      <c r="A31" s="63"/>
      <c r="B31" s="64"/>
      <c r="C31" s="52"/>
      <c r="D31" s="206" t="s">
        <v>162</v>
      </c>
      <c r="E31" s="43" t="s">
        <v>156</v>
      </c>
      <c r="F31" s="236">
        <f>SUM(I31:J31)</f>
        <v>0</v>
      </c>
      <c r="G31" s="67"/>
      <c r="H31" s="67"/>
      <c r="I31" s="237"/>
      <c r="J31" s="238"/>
      <c r="K31" s="53"/>
    </row>
    <row r="32" spans="1:11" ht="24" customHeight="1">
      <c r="A32" s="63"/>
      <c r="B32" s="64"/>
      <c r="C32" s="52"/>
      <c r="D32" s="206" t="s">
        <v>163</v>
      </c>
      <c r="E32" s="43" t="s">
        <v>157</v>
      </c>
      <c r="F32" s="236">
        <f>SUM(J32)</f>
        <v>434.117</v>
      </c>
      <c r="G32" s="68"/>
      <c r="H32" s="68"/>
      <c r="I32" s="68"/>
      <c r="J32" s="241">
        <v>434.117</v>
      </c>
      <c r="K32" s="53"/>
    </row>
    <row r="33" spans="1:11" ht="9" customHeight="1">
      <c r="A33" s="63"/>
      <c r="B33" s="64"/>
      <c r="C33" s="52"/>
      <c r="D33" s="209"/>
      <c r="E33" s="110"/>
      <c r="F33" s="111"/>
      <c r="G33" s="112"/>
      <c r="H33" s="112"/>
      <c r="I33" s="112"/>
      <c r="J33" s="224"/>
      <c r="K33" s="53"/>
    </row>
    <row r="34" spans="1:11" ht="30" customHeight="1">
      <c r="A34" s="63"/>
      <c r="B34" s="64"/>
      <c r="C34" s="52"/>
      <c r="D34" s="206" t="s">
        <v>164</v>
      </c>
      <c r="E34" s="44" t="s">
        <v>140</v>
      </c>
      <c r="F34" s="236">
        <f>SUM(G34:J34)</f>
        <v>434.11699999999996</v>
      </c>
      <c r="G34" s="240">
        <f>SUM(G35,G40,G43,G46,G49)</f>
        <v>0</v>
      </c>
      <c r="H34" s="240">
        <f>SUM(H35,H40,H43,H46,H49)</f>
        <v>0</v>
      </c>
      <c r="I34" s="240">
        <f>SUM(I35,I40,I43,I46,I49)</f>
        <v>0</v>
      </c>
      <c r="J34" s="239">
        <f>SUM(J35,J40,J43,J46,J49)</f>
        <v>434.11699999999996</v>
      </c>
      <c r="K34" s="53"/>
    </row>
    <row r="35" spans="1:11" ht="24" customHeight="1">
      <c r="A35" s="63"/>
      <c r="B35" s="64"/>
      <c r="C35" s="52"/>
      <c r="D35" s="206" t="s">
        <v>165</v>
      </c>
      <c r="E35" s="43" t="s">
        <v>230</v>
      </c>
      <c r="F35" s="236">
        <f>SUM(G35:J35)</f>
        <v>434.11699999999996</v>
      </c>
      <c r="G35" s="236">
        <f>SUM(G36:G39)</f>
        <v>0</v>
      </c>
      <c r="H35" s="236">
        <f>SUM(H36:H39)</f>
        <v>0</v>
      </c>
      <c r="I35" s="236">
        <f>SUM(I36:I39)</f>
        <v>0</v>
      </c>
      <c r="J35" s="239">
        <f>SUM(J36:J39)</f>
        <v>434.11699999999996</v>
      </c>
      <c r="K35" s="53"/>
    </row>
    <row r="36" spans="1:11" s="97" customFormat="1" ht="15" customHeight="1" hidden="1">
      <c r="A36" s="76"/>
      <c r="B36" s="65"/>
      <c r="C36" s="77"/>
      <c r="D36" s="207" t="s">
        <v>183</v>
      </c>
      <c r="E36" s="79"/>
      <c r="F36" s="79"/>
      <c r="G36" s="79"/>
      <c r="H36" s="79"/>
      <c r="I36" s="79"/>
      <c r="J36" s="222"/>
      <c r="K36" s="78"/>
    </row>
    <row r="37" spans="1:11" s="97" customFormat="1" ht="15" customHeight="1">
      <c r="A37" s="76"/>
      <c r="B37" s="65"/>
      <c r="C37" s="251" t="s">
        <v>788</v>
      </c>
      <c r="D37" s="229" t="s">
        <v>791</v>
      </c>
      <c r="E37" s="82" t="s">
        <v>390</v>
      </c>
      <c r="F37" s="236">
        <f>SUM(G37:J37)</f>
        <v>189.92</v>
      </c>
      <c r="G37" s="237"/>
      <c r="H37" s="237"/>
      <c r="I37" s="237"/>
      <c r="J37" s="250">
        <v>189.92</v>
      </c>
      <c r="K37" s="78"/>
    </row>
    <row r="38" spans="1:11" s="97" customFormat="1" ht="15" customHeight="1">
      <c r="A38" s="76"/>
      <c r="B38" s="65"/>
      <c r="C38" s="251" t="s">
        <v>788</v>
      </c>
      <c r="D38" s="229" t="s">
        <v>792</v>
      </c>
      <c r="E38" s="82" t="s">
        <v>385</v>
      </c>
      <c r="F38" s="236">
        <f>SUM(G38:J38)</f>
        <v>244.197</v>
      </c>
      <c r="G38" s="237"/>
      <c r="H38" s="237"/>
      <c r="I38" s="237"/>
      <c r="J38" s="250">
        <v>244.197</v>
      </c>
      <c r="K38" s="78"/>
    </row>
    <row r="39" spans="1:11" s="97" customFormat="1" ht="15" customHeight="1">
      <c r="A39" s="76"/>
      <c r="B39" s="65"/>
      <c r="C39" s="77"/>
      <c r="D39" s="208"/>
      <c r="E39" s="75" t="s">
        <v>189</v>
      </c>
      <c r="F39" s="81"/>
      <c r="G39" s="81"/>
      <c r="H39" s="81"/>
      <c r="I39" s="81"/>
      <c r="J39" s="223"/>
      <c r="K39" s="78"/>
    </row>
    <row r="40" spans="1:11" ht="24" customHeight="1">
      <c r="A40" s="63"/>
      <c r="B40" s="64"/>
      <c r="C40" s="52"/>
      <c r="D40" s="206" t="s">
        <v>166</v>
      </c>
      <c r="E40" s="43" t="s">
        <v>141</v>
      </c>
      <c r="F40" s="236">
        <f>SUM(G40:J40)</f>
        <v>0</v>
      </c>
      <c r="G40" s="236">
        <f>SUM(G41:G42)</f>
        <v>0</v>
      </c>
      <c r="H40" s="236">
        <f>SUM(H41:H42)</f>
        <v>0</v>
      </c>
      <c r="I40" s="236">
        <f>SUM(I41:I42)</f>
        <v>0</v>
      </c>
      <c r="J40" s="239">
        <f>SUM(J41:J42)</f>
        <v>0</v>
      </c>
      <c r="K40" s="53"/>
    </row>
    <row r="41" spans="1:11" s="97" customFormat="1" ht="15" customHeight="1" hidden="1">
      <c r="A41" s="76"/>
      <c r="B41" s="65"/>
      <c r="C41" s="77"/>
      <c r="D41" s="207" t="s">
        <v>184</v>
      </c>
      <c r="E41" s="79"/>
      <c r="F41" s="79"/>
      <c r="G41" s="79"/>
      <c r="H41" s="79"/>
      <c r="I41" s="79"/>
      <c r="J41" s="222"/>
      <c r="K41" s="78"/>
    </row>
    <row r="42" spans="1:11" s="97" customFormat="1" ht="15" customHeight="1">
      <c r="A42" s="76"/>
      <c r="B42" s="65"/>
      <c r="C42" s="77"/>
      <c r="D42" s="208"/>
      <c r="E42" s="75" t="s">
        <v>188</v>
      </c>
      <c r="F42" s="81"/>
      <c r="G42" s="81"/>
      <c r="H42" s="81"/>
      <c r="I42" s="81"/>
      <c r="J42" s="223"/>
      <c r="K42" s="78"/>
    </row>
    <row r="43" spans="1:11" ht="24" customHeight="1">
      <c r="A43" s="63"/>
      <c r="B43" s="64"/>
      <c r="C43" s="52"/>
      <c r="D43" s="206" t="s">
        <v>167</v>
      </c>
      <c r="E43" s="43" t="s">
        <v>142</v>
      </c>
      <c r="F43" s="236">
        <f>SUM(G43:J43)</f>
        <v>0</v>
      </c>
      <c r="G43" s="236">
        <f>SUM(G44:G45)</f>
        <v>0</v>
      </c>
      <c r="H43" s="236">
        <f>SUM(H44:H45)</f>
        <v>0</v>
      </c>
      <c r="I43" s="236">
        <f>SUM(I44:I45)</f>
        <v>0</v>
      </c>
      <c r="J43" s="239">
        <f>SUM(J44:J45)</f>
        <v>0</v>
      </c>
      <c r="K43" s="53"/>
    </row>
    <row r="44" spans="1:11" s="97" customFormat="1" ht="15" customHeight="1" hidden="1">
      <c r="A44" s="76"/>
      <c r="B44" s="65"/>
      <c r="C44" s="77"/>
      <c r="D44" s="207" t="s">
        <v>185</v>
      </c>
      <c r="E44" s="79"/>
      <c r="F44" s="79"/>
      <c r="G44" s="79"/>
      <c r="H44" s="79"/>
      <c r="I44" s="79"/>
      <c r="J44" s="222"/>
      <c r="K44" s="78"/>
    </row>
    <row r="45" spans="1:11" s="97" customFormat="1" ht="15" customHeight="1">
      <c r="A45" s="76"/>
      <c r="B45" s="65"/>
      <c r="C45" s="77"/>
      <c r="D45" s="208"/>
      <c r="E45" s="75" t="s">
        <v>187</v>
      </c>
      <c r="F45" s="81"/>
      <c r="G45" s="81"/>
      <c r="H45" s="81"/>
      <c r="I45" s="81"/>
      <c r="J45" s="223"/>
      <c r="K45" s="78"/>
    </row>
    <row r="46" spans="3:11" ht="24" customHeight="1">
      <c r="C46" s="77"/>
      <c r="D46" s="206" t="s">
        <v>168</v>
      </c>
      <c r="E46" s="99" t="s">
        <v>199</v>
      </c>
      <c r="F46" s="240">
        <f>SUM(G46:J46)</f>
        <v>0</v>
      </c>
      <c r="G46" s="240">
        <f>SUM(G47:G48)</f>
        <v>0</v>
      </c>
      <c r="H46" s="240">
        <f>SUM(H47:H48)</f>
        <v>0</v>
      </c>
      <c r="I46" s="240">
        <f>SUM(I47:I48)</f>
        <v>0</v>
      </c>
      <c r="J46" s="239">
        <f>SUM(J47:J48)</f>
        <v>0</v>
      </c>
      <c r="K46" s="78"/>
    </row>
    <row r="47" spans="1:11" s="97" customFormat="1" ht="15" customHeight="1" hidden="1">
      <c r="A47" s="76"/>
      <c r="B47" s="65"/>
      <c r="C47" s="77"/>
      <c r="D47" s="207" t="s">
        <v>233</v>
      </c>
      <c r="E47" s="79"/>
      <c r="F47" s="79"/>
      <c r="G47" s="79"/>
      <c r="H47" s="79"/>
      <c r="I47" s="79"/>
      <c r="J47" s="222"/>
      <c r="K47" s="78"/>
    </row>
    <row r="48" spans="3:11" ht="15" customHeight="1">
      <c r="C48" s="77"/>
      <c r="D48" s="210"/>
      <c r="E48" s="75" t="s">
        <v>202</v>
      </c>
      <c r="F48" s="101"/>
      <c r="G48" s="101"/>
      <c r="H48" s="101"/>
      <c r="I48" s="101"/>
      <c r="J48" s="225"/>
      <c r="K48" s="78"/>
    </row>
    <row r="49" spans="1:11" ht="24" customHeight="1">
      <c r="A49" s="63"/>
      <c r="B49" s="64"/>
      <c r="C49" s="52"/>
      <c r="D49" s="206" t="s">
        <v>238</v>
      </c>
      <c r="E49" s="43" t="s">
        <v>240</v>
      </c>
      <c r="F49" s="236">
        <f>SUM(G49:J49)</f>
        <v>0</v>
      </c>
      <c r="G49" s="236">
        <f>SUM(G50:G51)</f>
        <v>0</v>
      </c>
      <c r="H49" s="236">
        <f>SUM(H50:H51)</f>
        <v>0</v>
      </c>
      <c r="I49" s="236">
        <f>SUM(I50:I51)</f>
        <v>0</v>
      </c>
      <c r="J49" s="239">
        <f>SUM(J50:J51)</f>
        <v>0</v>
      </c>
      <c r="K49" s="53"/>
    </row>
    <row r="50" spans="1:11" s="97" customFormat="1" ht="15" customHeight="1" hidden="1">
      <c r="A50" s="76"/>
      <c r="B50" s="65"/>
      <c r="C50" s="77"/>
      <c r="D50" s="207" t="s">
        <v>239</v>
      </c>
      <c r="E50" s="79"/>
      <c r="F50" s="79"/>
      <c r="G50" s="79"/>
      <c r="H50" s="79"/>
      <c r="I50" s="79"/>
      <c r="J50" s="222"/>
      <c r="K50" s="78"/>
    </row>
    <row r="51" spans="1:11" s="97" customFormat="1" ht="15" customHeight="1">
      <c r="A51" s="76"/>
      <c r="B51" s="65"/>
      <c r="C51" s="77"/>
      <c r="D51" s="208"/>
      <c r="E51" s="75" t="s">
        <v>188</v>
      </c>
      <c r="F51" s="81"/>
      <c r="G51" s="81"/>
      <c r="H51" s="81"/>
      <c r="I51" s="81"/>
      <c r="J51" s="223"/>
      <c r="K51" s="78"/>
    </row>
    <row r="52" spans="1:11" ht="30" customHeight="1">
      <c r="A52" s="63"/>
      <c r="B52" s="64"/>
      <c r="C52" s="52"/>
      <c r="D52" s="206" t="s">
        <v>169</v>
      </c>
      <c r="E52" s="44" t="s">
        <v>144</v>
      </c>
      <c r="F52" s="236">
        <f>SUM(G52:I52)</f>
        <v>434.117</v>
      </c>
      <c r="G52" s="240">
        <f>SUM(G30:J30)</f>
        <v>0</v>
      </c>
      <c r="H52" s="240">
        <f>SUM(G31:J31)</f>
        <v>0</v>
      </c>
      <c r="I52" s="240">
        <f>SUM(G32:J32)</f>
        <v>434.117</v>
      </c>
      <c r="J52" s="226"/>
      <c r="K52" s="53"/>
    </row>
    <row r="53" spans="1:11" ht="30" customHeight="1">
      <c r="A53" s="63"/>
      <c r="B53" s="64"/>
      <c r="C53" s="52"/>
      <c r="D53" s="206" t="s">
        <v>170</v>
      </c>
      <c r="E53" s="44" t="s">
        <v>143</v>
      </c>
      <c r="F53" s="236">
        <f>SUM(G53:J53)</f>
        <v>96.226</v>
      </c>
      <c r="G53" s="237"/>
      <c r="H53" s="237"/>
      <c r="I53" s="237">
        <v>96.226</v>
      </c>
      <c r="J53" s="238"/>
      <c r="K53" s="53"/>
    </row>
    <row r="54" spans="1:11" ht="9" customHeight="1">
      <c r="A54" s="63"/>
      <c r="B54" s="64"/>
      <c r="C54" s="52"/>
      <c r="D54" s="209"/>
      <c r="E54" s="110"/>
      <c r="F54" s="111"/>
      <c r="G54" s="112"/>
      <c r="H54" s="112"/>
      <c r="I54" s="112"/>
      <c r="J54" s="224"/>
      <c r="K54" s="53"/>
    </row>
    <row r="55" spans="1:11" ht="30" customHeight="1">
      <c r="A55" s="63"/>
      <c r="B55" s="64"/>
      <c r="C55" s="52"/>
      <c r="D55" s="206" t="s">
        <v>171</v>
      </c>
      <c r="E55" s="44" t="s">
        <v>145</v>
      </c>
      <c r="F55" s="236">
        <f aca="true" t="shared" si="0" ref="F55:F61">SUM(G55:J55)</f>
        <v>34.58</v>
      </c>
      <c r="G55" s="240">
        <f>SUM(G56:G57)</f>
        <v>0</v>
      </c>
      <c r="H55" s="240">
        <f>SUM(H56:H57)</f>
        <v>0</v>
      </c>
      <c r="I55" s="240">
        <f>SUM(I56:I57)</f>
        <v>34.58</v>
      </c>
      <c r="J55" s="239">
        <f>SUM(J56:J57)</f>
        <v>0</v>
      </c>
      <c r="K55" s="53"/>
    </row>
    <row r="56" spans="1:11" ht="24" customHeight="1">
      <c r="A56" s="63"/>
      <c r="B56" s="64"/>
      <c r="C56" s="52"/>
      <c r="D56" s="206" t="s">
        <v>174</v>
      </c>
      <c r="E56" s="43" t="s">
        <v>146</v>
      </c>
      <c r="F56" s="236">
        <f t="shared" si="0"/>
        <v>0</v>
      </c>
      <c r="G56" s="237"/>
      <c r="H56" s="237"/>
      <c r="I56" s="237"/>
      <c r="J56" s="238"/>
      <c r="K56" s="53"/>
    </row>
    <row r="57" spans="1:11" ht="24" customHeight="1">
      <c r="A57" s="63"/>
      <c r="B57" s="64"/>
      <c r="C57" s="52"/>
      <c r="D57" s="206" t="s">
        <v>232</v>
      </c>
      <c r="E57" s="45" t="s">
        <v>147</v>
      </c>
      <c r="F57" s="236">
        <f t="shared" si="0"/>
        <v>34.58</v>
      </c>
      <c r="G57" s="237"/>
      <c r="H57" s="237"/>
      <c r="I57" s="237">
        <v>34.58</v>
      </c>
      <c r="J57" s="238"/>
      <c r="K57" s="53"/>
    </row>
    <row r="58" spans="1:11" ht="9" customHeight="1">
      <c r="A58" s="63"/>
      <c r="B58" s="64"/>
      <c r="C58" s="52"/>
      <c r="D58" s="209"/>
      <c r="E58" s="110"/>
      <c r="F58" s="111"/>
      <c r="G58" s="112"/>
      <c r="H58" s="112"/>
      <c r="I58" s="112"/>
      <c r="J58" s="224"/>
      <c r="K58" s="53"/>
    </row>
    <row r="59" spans="1:11" ht="30" customHeight="1">
      <c r="A59" s="63"/>
      <c r="B59" s="64"/>
      <c r="C59" s="52"/>
      <c r="D59" s="206" t="s">
        <v>172</v>
      </c>
      <c r="E59" s="44" t="s">
        <v>148</v>
      </c>
      <c r="F59" s="236">
        <f t="shared" si="0"/>
        <v>0</v>
      </c>
      <c r="G59" s="237"/>
      <c r="H59" s="237"/>
      <c r="I59" s="237"/>
      <c r="J59" s="238"/>
      <c r="K59" s="53"/>
    </row>
    <row r="60" spans="1:11" ht="30" customHeight="1">
      <c r="A60" s="63"/>
      <c r="B60" s="64"/>
      <c r="C60" s="52"/>
      <c r="D60" s="206" t="s">
        <v>173</v>
      </c>
      <c r="E60" s="44" t="s">
        <v>149</v>
      </c>
      <c r="F60" s="236">
        <f t="shared" si="0"/>
        <v>0</v>
      </c>
      <c r="G60" s="237"/>
      <c r="H60" s="237"/>
      <c r="I60" s="237"/>
      <c r="J60" s="238"/>
      <c r="K60" s="53"/>
    </row>
    <row r="61" spans="1:11" ht="30" customHeight="1">
      <c r="A61" s="63"/>
      <c r="B61" s="64"/>
      <c r="C61" s="52"/>
      <c r="D61" s="211" t="s">
        <v>175</v>
      </c>
      <c r="E61" s="70" t="s">
        <v>2</v>
      </c>
      <c r="F61" s="242">
        <f t="shared" si="0"/>
        <v>4.263256414560601E-14</v>
      </c>
      <c r="G61" s="243">
        <f>G18-G34-G52-G53-G55+G59-G60</f>
        <v>0</v>
      </c>
      <c r="H61" s="243">
        <f>H18+H29-H34-H52-H53-H55+H59-H60</f>
        <v>0</v>
      </c>
      <c r="I61" s="243">
        <f>I18+I29-I34-I52-I53-I55+I59-I60</f>
        <v>-1.4210854715202004E-14</v>
      </c>
      <c r="J61" s="244">
        <f>J18+J29-J34-J53-J55+J59-J60</f>
        <v>5.684341886080802E-14</v>
      </c>
      <c r="K61" s="53"/>
    </row>
    <row r="62" spans="1:11" ht="18" customHeight="1">
      <c r="A62" s="63"/>
      <c r="B62" s="64"/>
      <c r="C62" s="52"/>
      <c r="D62" s="313" t="s">
        <v>150</v>
      </c>
      <c r="E62" s="314"/>
      <c r="F62" s="314"/>
      <c r="G62" s="314"/>
      <c r="H62" s="314"/>
      <c r="I62" s="314"/>
      <c r="J62" s="315"/>
      <c r="K62" s="53"/>
    </row>
    <row r="63" spans="1:11" ht="30" customHeight="1">
      <c r="A63" s="63"/>
      <c r="B63" s="64"/>
      <c r="C63" s="52"/>
      <c r="D63" s="205" t="s">
        <v>131</v>
      </c>
      <c r="E63" s="69" t="s">
        <v>135</v>
      </c>
      <c r="F63" s="233">
        <f>SUM(G63:J63)</f>
        <v>0.785</v>
      </c>
      <c r="G63" s="234">
        <f>SUM(G64,G65,G70,G73)</f>
        <v>0</v>
      </c>
      <c r="H63" s="234">
        <f>SUM(H64,H65,H70,H73)</f>
        <v>0</v>
      </c>
      <c r="I63" s="234">
        <f>SUM(I64,I65,I70,I73)</f>
        <v>0.785</v>
      </c>
      <c r="J63" s="235">
        <f>SUM(J64,J65,J70,J73)</f>
        <v>0</v>
      </c>
      <c r="K63" s="53"/>
    </row>
    <row r="64" spans="1:11" ht="24" customHeight="1">
      <c r="A64" s="63"/>
      <c r="B64" s="64"/>
      <c r="C64" s="52"/>
      <c r="D64" s="206" t="s">
        <v>158</v>
      </c>
      <c r="E64" s="43" t="s">
        <v>151</v>
      </c>
      <c r="F64" s="236">
        <f>SUM(G64:J64)</f>
        <v>0</v>
      </c>
      <c r="G64" s="237"/>
      <c r="H64" s="237"/>
      <c r="I64" s="237"/>
      <c r="J64" s="238"/>
      <c r="K64" s="53"/>
    </row>
    <row r="65" spans="1:11" ht="24" customHeight="1">
      <c r="A65" s="63"/>
      <c r="B65" s="64"/>
      <c r="C65" s="52"/>
      <c r="D65" s="206" t="s">
        <v>159</v>
      </c>
      <c r="E65" s="43" t="s">
        <v>137</v>
      </c>
      <c r="F65" s="236">
        <f>SUM(G65:J65)</f>
        <v>0.785</v>
      </c>
      <c r="G65" s="236">
        <f>SUM(G66:G69)</f>
        <v>0</v>
      </c>
      <c r="H65" s="236">
        <f>SUM(H66:H69)</f>
        <v>0</v>
      </c>
      <c r="I65" s="236">
        <f>SUM(I66:I69)</f>
        <v>0.785</v>
      </c>
      <c r="J65" s="239">
        <f>SUM(J66:J69)</f>
        <v>0</v>
      </c>
      <c r="K65" s="53"/>
    </row>
    <row r="66" spans="1:11" s="97" customFormat="1" ht="15" customHeight="1" hidden="1">
      <c r="A66" s="76"/>
      <c r="B66" s="65"/>
      <c r="C66" s="77"/>
      <c r="D66" s="207" t="s">
        <v>181</v>
      </c>
      <c r="E66" s="79"/>
      <c r="F66" s="79"/>
      <c r="G66" s="79"/>
      <c r="H66" s="79"/>
      <c r="I66" s="79"/>
      <c r="J66" s="222"/>
      <c r="K66" s="78"/>
    </row>
    <row r="67" spans="1:11" s="97" customFormat="1" ht="15" customHeight="1">
      <c r="A67" s="76"/>
      <c r="B67" s="65"/>
      <c r="C67" s="252" t="s">
        <v>788</v>
      </c>
      <c r="D67" s="229" t="s">
        <v>789</v>
      </c>
      <c r="E67" s="253" t="str">
        <f>IF('46 - передача'!$E$22="","",'46 - передача'!$E$22)</f>
        <v>ОАО "НЭСК-электросети"</v>
      </c>
      <c r="F67" s="236">
        <f>SUM(G67:J67)</f>
        <v>0.157</v>
      </c>
      <c r="G67" s="237"/>
      <c r="H67" s="237"/>
      <c r="I67" s="237">
        <v>0.157</v>
      </c>
      <c r="J67" s="250"/>
      <c r="K67" s="78"/>
    </row>
    <row r="68" spans="1:11" s="97" customFormat="1" ht="15" customHeight="1">
      <c r="A68" s="76"/>
      <c r="B68" s="65"/>
      <c r="C68" s="252" t="s">
        <v>788</v>
      </c>
      <c r="D68" s="229" t="s">
        <v>790</v>
      </c>
      <c r="E68" s="253" t="str">
        <f>IF('46 - передача'!$E$23="","",'46 - передача'!$E$23)</f>
        <v>ПАО "Кубаньэнерго"</v>
      </c>
      <c r="F68" s="236">
        <f>SUM(G68:J68)</f>
        <v>0.628</v>
      </c>
      <c r="G68" s="237"/>
      <c r="H68" s="237"/>
      <c r="I68" s="237">
        <v>0.628</v>
      </c>
      <c r="J68" s="250"/>
      <c r="K68" s="78"/>
    </row>
    <row r="69" spans="1:11" s="97" customFormat="1" ht="15" customHeight="1">
      <c r="A69" s="76"/>
      <c r="B69" s="65"/>
      <c r="C69" s="77"/>
      <c r="D69" s="208"/>
      <c r="E69" s="113" t="s">
        <v>188</v>
      </c>
      <c r="F69" s="81"/>
      <c r="G69" s="81"/>
      <c r="H69" s="81"/>
      <c r="I69" s="81"/>
      <c r="J69" s="223"/>
      <c r="K69" s="78"/>
    </row>
    <row r="70" spans="1:11" ht="24" customHeight="1">
      <c r="A70" s="63"/>
      <c r="B70" s="64"/>
      <c r="C70" s="52"/>
      <c r="D70" s="206" t="s">
        <v>160</v>
      </c>
      <c r="E70" s="43" t="s">
        <v>138</v>
      </c>
      <c r="F70" s="236">
        <f>SUM(G70:J70)</f>
        <v>0</v>
      </c>
      <c r="G70" s="236">
        <f>SUM(G71:G72)</f>
        <v>0</v>
      </c>
      <c r="H70" s="236">
        <f>SUM(H71:H72)</f>
        <v>0</v>
      </c>
      <c r="I70" s="236">
        <f>SUM(I71:I72)</f>
        <v>0</v>
      </c>
      <c r="J70" s="239">
        <f>SUM(J71:J72)</f>
        <v>0</v>
      </c>
      <c r="K70" s="53"/>
    </row>
    <row r="71" spans="1:11" s="97" customFormat="1" ht="15" customHeight="1" hidden="1">
      <c r="A71" s="76"/>
      <c r="B71" s="65"/>
      <c r="C71" s="77"/>
      <c r="D71" s="207" t="s">
        <v>182</v>
      </c>
      <c r="E71" s="79"/>
      <c r="F71" s="79"/>
      <c r="G71" s="79"/>
      <c r="H71" s="79"/>
      <c r="I71" s="79"/>
      <c r="J71" s="222"/>
      <c r="K71" s="78"/>
    </row>
    <row r="72" spans="1:11" s="97" customFormat="1" ht="15" customHeight="1">
      <c r="A72" s="76"/>
      <c r="B72" s="65"/>
      <c r="C72" s="77"/>
      <c r="D72" s="208"/>
      <c r="E72" s="113" t="s">
        <v>187</v>
      </c>
      <c r="F72" s="81"/>
      <c r="G72" s="81"/>
      <c r="H72" s="81"/>
      <c r="I72" s="81"/>
      <c r="J72" s="223"/>
      <c r="K72" s="78"/>
    </row>
    <row r="73" spans="1:11" ht="24" customHeight="1">
      <c r="A73" s="63"/>
      <c r="B73" s="64"/>
      <c r="C73" s="52"/>
      <c r="D73" s="206" t="s">
        <v>241</v>
      </c>
      <c r="E73" s="43" t="s">
        <v>242</v>
      </c>
      <c r="F73" s="236">
        <f>SUM(G73:J73)</f>
        <v>0</v>
      </c>
      <c r="G73" s="237"/>
      <c r="H73" s="237"/>
      <c r="I73" s="237"/>
      <c r="J73" s="238"/>
      <c r="K73" s="53"/>
    </row>
    <row r="74" spans="1:11" ht="30" customHeight="1">
      <c r="A74" s="63"/>
      <c r="B74" s="64"/>
      <c r="C74" s="52"/>
      <c r="D74" s="206" t="s">
        <v>130</v>
      </c>
      <c r="E74" s="44" t="s">
        <v>139</v>
      </c>
      <c r="F74" s="236">
        <f>SUM(H74:J74)</f>
        <v>0.603</v>
      </c>
      <c r="G74" s="74"/>
      <c r="H74" s="240">
        <f>H75</f>
        <v>0</v>
      </c>
      <c r="I74" s="240">
        <f>I75+I76</f>
        <v>0</v>
      </c>
      <c r="J74" s="239">
        <f>J75+J76+J77</f>
        <v>0.603</v>
      </c>
      <c r="K74" s="53"/>
    </row>
    <row r="75" spans="1:11" ht="24" customHeight="1">
      <c r="A75" s="63"/>
      <c r="B75" s="64"/>
      <c r="C75" s="52"/>
      <c r="D75" s="206" t="s">
        <v>161</v>
      </c>
      <c r="E75" s="43" t="s">
        <v>0</v>
      </c>
      <c r="F75" s="236">
        <f>SUM(H75:J75)</f>
        <v>0</v>
      </c>
      <c r="G75" s="74"/>
      <c r="H75" s="237"/>
      <c r="I75" s="237"/>
      <c r="J75" s="238"/>
      <c r="K75" s="53"/>
    </row>
    <row r="76" spans="1:11" ht="24" customHeight="1">
      <c r="A76" s="63"/>
      <c r="B76" s="64"/>
      <c r="C76" s="52"/>
      <c r="D76" s="206" t="s">
        <v>162</v>
      </c>
      <c r="E76" s="43" t="s">
        <v>156</v>
      </c>
      <c r="F76" s="236">
        <f>SUM(I76:J76)</f>
        <v>0</v>
      </c>
      <c r="G76" s="74"/>
      <c r="H76" s="74"/>
      <c r="I76" s="237"/>
      <c r="J76" s="238"/>
      <c r="K76" s="53"/>
    </row>
    <row r="77" spans="1:11" ht="24" customHeight="1">
      <c r="A77" s="63"/>
      <c r="B77" s="64"/>
      <c r="C77" s="52"/>
      <c r="D77" s="206" t="s">
        <v>163</v>
      </c>
      <c r="E77" s="43" t="s">
        <v>157</v>
      </c>
      <c r="F77" s="236">
        <f>SUM(J77)</f>
        <v>0.603</v>
      </c>
      <c r="G77" s="74"/>
      <c r="H77" s="74"/>
      <c r="I77" s="74"/>
      <c r="J77" s="238">
        <v>0.603</v>
      </c>
      <c r="K77" s="53"/>
    </row>
    <row r="78" spans="1:11" ht="9" customHeight="1">
      <c r="A78" s="63"/>
      <c r="B78" s="64"/>
      <c r="C78" s="52"/>
      <c r="D78" s="209"/>
      <c r="E78" s="110"/>
      <c r="F78" s="111"/>
      <c r="G78" s="112"/>
      <c r="H78" s="112"/>
      <c r="I78" s="112"/>
      <c r="J78" s="224"/>
      <c r="K78" s="53"/>
    </row>
    <row r="79" spans="1:11" ht="30" customHeight="1">
      <c r="A79" s="63"/>
      <c r="B79" s="64"/>
      <c r="C79" s="52"/>
      <c r="D79" s="206" t="s">
        <v>164</v>
      </c>
      <c r="E79" s="44" t="s">
        <v>140</v>
      </c>
      <c r="F79" s="236">
        <f>SUM(G79:J79)</f>
        <v>0.603</v>
      </c>
      <c r="G79" s="240">
        <f>SUM(G80,G85,G88,G91,G94)</f>
        <v>0</v>
      </c>
      <c r="H79" s="240">
        <f>SUM(H80,H85,H88,H91,H94)</f>
        <v>0</v>
      </c>
      <c r="I79" s="240">
        <f>SUM(I80,I85,I88,I91,I94)</f>
        <v>0</v>
      </c>
      <c r="J79" s="239">
        <f>SUM(J80,J85,J88,J91,J94)</f>
        <v>0.603</v>
      </c>
      <c r="K79" s="53"/>
    </row>
    <row r="80" spans="1:11" ht="24" customHeight="1">
      <c r="A80" s="63"/>
      <c r="B80" s="64"/>
      <c r="C80" s="52"/>
      <c r="D80" s="206" t="s">
        <v>165</v>
      </c>
      <c r="E80" s="43" t="s">
        <v>230</v>
      </c>
      <c r="F80" s="236">
        <f>SUM(G80:J80)</f>
        <v>0.603</v>
      </c>
      <c r="G80" s="236">
        <f>SUM(G81:G84)</f>
        <v>0</v>
      </c>
      <c r="H80" s="236">
        <f>SUM(H81:H84)</f>
        <v>0</v>
      </c>
      <c r="I80" s="236">
        <f>SUM(I81:I84)</f>
        <v>0</v>
      </c>
      <c r="J80" s="239">
        <f>SUM(J81:J84)</f>
        <v>0.603</v>
      </c>
      <c r="K80" s="53"/>
    </row>
    <row r="81" spans="1:11" s="97" customFormat="1" ht="15" customHeight="1" hidden="1">
      <c r="A81" s="76"/>
      <c r="B81" s="65"/>
      <c r="C81" s="77"/>
      <c r="D81" s="207" t="s">
        <v>183</v>
      </c>
      <c r="E81" s="79"/>
      <c r="F81" s="79"/>
      <c r="G81" s="79"/>
      <c r="H81" s="79"/>
      <c r="I81" s="79"/>
      <c r="J81" s="222"/>
      <c r="K81" s="78"/>
    </row>
    <row r="82" spans="1:11" s="97" customFormat="1" ht="15" customHeight="1">
      <c r="A82" s="76"/>
      <c r="B82" s="65"/>
      <c r="C82" s="252" t="s">
        <v>788</v>
      </c>
      <c r="D82" s="229" t="s">
        <v>791</v>
      </c>
      <c r="E82" s="253" t="str">
        <f>IF('46 - передача'!$E$37="","",'46 - передача'!$E$37)</f>
        <v>ОАО "НЭСК"</v>
      </c>
      <c r="F82" s="236">
        <f>SUM(G82:J82)</f>
        <v>0.264</v>
      </c>
      <c r="G82" s="237"/>
      <c r="H82" s="237"/>
      <c r="I82" s="237"/>
      <c r="J82" s="250">
        <v>0.264</v>
      </c>
      <c r="K82" s="78"/>
    </row>
    <row r="83" spans="1:11" s="97" customFormat="1" ht="15" customHeight="1">
      <c r="A83" s="76"/>
      <c r="B83" s="65"/>
      <c r="C83" s="252" t="s">
        <v>788</v>
      </c>
      <c r="D83" s="229" t="s">
        <v>792</v>
      </c>
      <c r="E83" s="253" t="str">
        <f>IF('46 - передача'!$E$38="","",'46 - передача'!$E$38)</f>
        <v>ОАО "Кубаньэнергосбыт"</v>
      </c>
      <c r="F83" s="236">
        <f>SUM(G83:J83)</f>
        <v>0.339</v>
      </c>
      <c r="G83" s="237"/>
      <c r="H83" s="237"/>
      <c r="I83" s="237"/>
      <c r="J83" s="250">
        <v>0.339</v>
      </c>
      <c r="K83" s="78"/>
    </row>
    <row r="84" spans="1:11" s="97" customFormat="1" ht="15" customHeight="1">
      <c r="A84" s="76"/>
      <c r="B84" s="65"/>
      <c r="C84" s="77"/>
      <c r="D84" s="208"/>
      <c r="E84" s="113" t="s">
        <v>189</v>
      </c>
      <c r="F84" s="81"/>
      <c r="G84" s="81"/>
      <c r="H84" s="81"/>
      <c r="I84" s="81"/>
      <c r="J84" s="223"/>
      <c r="K84" s="78"/>
    </row>
    <row r="85" spans="1:11" ht="24" customHeight="1">
      <c r="A85" s="63"/>
      <c r="B85" s="64"/>
      <c r="C85" s="52"/>
      <c r="D85" s="206" t="s">
        <v>166</v>
      </c>
      <c r="E85" s="43" t="s">
        <v>141</v>
      </c>
      <c r="F85" s="236">
        <f>SUM(G85:J85)</f>
        <v>0</v>
      </c>
      <c r="G85" s="236">
        <f>SUM(G86:G87)</f>
        <v>0</v>
      </c>
      <c r="H85" s="236">
        <f>SUM(H86:H87)</f>
        <v>0</v>
      </c>
      <c r="I85" s="236">
        <f>SUM(I86:I87)</f>
        <v>0</v>
      </c>
      <c r="J85" s="239">
        <f>SUM(J86:J87)</f>
        <v>0</v>
      </c>
      <c r="K85" s="53"/>
    </row>
    <row r="86" spans="1:11" s="97" customFormat="1" ht="15" customHeight="1" hidden="1">
      <c r="A86" s="76"/>
      <c r="B86" s="65"/>
      <c r="C86" s="77"/>
      <c r="D86" s="207" t="s">
        <v>184</v>
      </c>
      <c r="E86" s="79"/>
      <c r="F86" s="79"/>
      <c r="G86" s="79"/>
      <c r="H86" s="79"/>
      <c r="I86" s="79"/>
      <c r="J86" s="222"/>
      <c r="K86" s="78"/>
    </row>
    <row r="87" spans="1:11" s="97" customFormat="1" ht="15" customHeight="1">
      <c r="A87" s="76"/>
      <c r="B87" s="65"/>
      <c r="C87" s="77"/>
      <c r="D87" s="208"/>
      <c r="E87" s="113" t="s">
        <v>188</v>
      </c>
      <c r="F87" s="81"/>
      <c r="G87" s="81"/>
      <c r="H87" s="81"/>
      <c r="I87" s="81"/>
      <c r="J87" s="223"/>
      <c r="K87" s="78"/>
    </row>
    <row r="88" spans="1:11" ht="24" customHeight="1">
      <c r="A88" s="63"/>
      <c r="B88" s="64"/>
      <c r="C88" s="52"/>
      <c r="D88" s="206" t="s">
        <v>167</v>
      </c>
      <c r="E88" s="43" t="s">
        <v>142</v>
      </c>
      <c r="F88" s="236">
        <f>SUM(G88:J88)</f>
        <v>0</v>
      </c>
      <c r="G88" s="236">
        <f>SUM(G89:G90)</f>
        <v>0</v>
      </c>
      <c r="H88" s="236">
        <f>SUM(H89:H90)</f>
        <v>0</v>
      </c>
      <c r="I88" s="236">
        <f>SUM(I89:I90)</f>
        <v>0</v>
      </c>
      <c r="J88" s="239">
        <f>SUM(J89:J90)</f>
        <v>0</v>
      </c>
      <c r="K88" s="53"/>
    </row>
    <row r="89" spans="1:11" s="97" customFormat="1" ht="15" customHeight="1" hidden="1">
      <c r="A89" s="76"/>
      <c r="B89" s="65"/>
      <c r="C89" s="77"/>
      <c r="D89" s="207" t="s">
        <v>185</v>
      </c>
      <c r="E89" s="79"/>
      <c r="F89" s="79"/>
      <c r="G89" s="79"/>
      <c r="H89" s="79"/>
      <c r="I89" s="79"/>
      <c r="J89" s="222"/>
      <c r="K89" s="78"/>
    </row>
    <row r="90" spans="1:11" s="97" customFormat="1" ht="15" customHeight="1">
      <c r="A90" s="76"/>
      <c r="B90" s="65"/>
      <c r="C90" s="77"/>
      <c r="D90" s="208"/>
      <c r="E90" s="113" t="s">
        <v>187</v>
      </c>
      <c r="F90" s="81"/>
      <c r="G90" s="81"/>
      <c r="H90" s="81"/>
      <c r="I90" s="81"/>
      <c r="J90" s="223"/>
      <c r="K90" s="78"/>
    </row>
    <row r="91" spans="3:11" ht="24" customHeight="1">
      <c r="C91" s="77"/>
      <c r="D91" s="206" t="s">
        <v>168</v>
      </c>
      <c r="E91" s="99" t="s">
        <v>199</v>
      </c>
      <c r="F91" s="240">
        <f>SUM(G91:J91)</f>
        <v>0</v>
      </c>
      <c r="G91" s="240">
        <f>SUM(G92:G93)</f>
        <v>0</v>
      </c>
      <c r="H91" s="240">
        <f>SUM(H92:H93)</f>
        <v>0</v>
      </c>
      <c r="I91" s="240">
        <f>SUM(I92:I93)</f>
        <v>0</v>
      </c>
      <c r="J91" s="239">
        <f>SUM(J92:J93)</f>
        <v>0</v>
      </c>
      <c r="K91" s="78"/>
    </row>
    <row r="92" spans="1:11" s="97" customFormat="1" ht="15" customHeight="1" hidden="1">
      <c r="A92" s="76"/>
      <c r="B92" s="65"/>
      <c r="C92" s="77"/>
      <c r="D92" s="207" t="s">
        <v>233</v>
      </c>
      <c r="E92" s="79"/>
      <c r="F92" s="79"/>
      <c r="G92" s="79"/>
      <c r="H92" s="79"/>
      <c r="I92" s="79"/>
      <c r="J92" s="222"/>
      <c r="K92" s="78"/>
    </row>
    <row r="93" spans="3:11" ht="15" customHeight="1">
      <c r="C93" s="77"/>
      <c r="D93" s="210"/>
      <c r="E93" s="113" t="s">
        <v>202</v>
      </c>
      <c r="F93" s="101"/>
      <c r="G93" s="101"/>
      <c r="H93" s="101"/>
      <c r="I93" s="101"/>
      <c r="J93" s="225"/>
      <c r="K93" s="78"/>
    </row>
    <row r="94" spans="1:11" ht="24" customHeight="1">
      <c r="A94" s="63"/>
      <c r="B94" s="64"/>
      <c r="C94" s="52"/>
      <c r="D94" s="206" t="s">
        <v>238</v>
      </c>
      <c r="E94" s="43" t="s">
        <v>240</v>
      </c>
      <c r="F94" s="236">
        <f>SUM(G94:J94)</f>
        <v>0</v>
      </c>
      <c r="G94" s="236">
        <f>SUM(G95:G96)</f>
        <v>0</v>
      </c>
      <c r="H94" s="236">
        <f>SUM(H95:H96)</f>
        <v>0</v>
      </c>
      <c r="I94" s="236">
        <f>SUM(I95:I96)</f>
        <v>0</v>
      </c>
      <c r="J94" s="239">
        <f>SUM(J95:J96)</f>
        <v>0</v>
      </c>
      <c r="K94" s="53"/>
    </row>
    <row r="95" spans="1:11" s="97" customFormat="1" ht="15" customHeight="1" hidden="1">
      <c r="A95" s="76"/>
      <c r="B95" s="65"/>
      <c r="C95" s="77"/>
      <c r="D95" s="207" t="s">
        <v>239</v>
      </c>
      <c r="E95" s="79"/>
      <c r="F95" s="79"/>
      <c r="G95" s="79"/>
      <c r="H95" s="79"/>
      <c r="I95" s="79"/>
      <c r="J95" s="222"/>
      <c r="K95" s="78"/>
    </row>
    <row r="96" spans="1:11" s="97" customFormat="1" ht="15" customHeight="1">
      <c r="A96" s="76"/>
      <c r="B96" s="65"/>
      <c r="C96" s="77"/>
      <c r="D96" s="208"/>
      <c r="E96" s="113" t="s">
        <v>188</v>
      </c>
      <c r="F96" s="81"/>
      <c r="G96" s="81"/>
      <c r="H96" s="81"/>
      <c r="I96" s="81"/>
      <c r="J96" s="223"/>
      <c r="K96" s="78"/>
    </row>
    <row r="97" spans="1:11" ht="30" customHeight="1">
      <c r="A97" s="63"/>
      <c r="B97" s="64"/>
      <c r="C97" s="52"/>
      <c r="D97" s="206" t="s">
        <v>169</v>
      </c>
      <c r="E97" s="44" t="s">
        <v>144</v>
      </c>
      <c r="F97" s="236">
        <f>SUM(G97:I97)</f>
        <v>0.603</v>
      </c>
      <c r="G97" s="240">
        <f>SUM(G75:J75)</f>
        <v>0</v>
      </c>
      <c r="H97" s="240">
        <f>SUM(G76:J76)</f>
        <v>0</v>
      </c>
      <c r="I97" s="240">
        <f>SUM(G77:J77)</f>
        <v>0.603</v>
      </c>
      <c r="J97" s="226"/>
      <c r="K97" s="53"/>
    </row>
    <row r="98" spans="1:11" ht="30" customHeight="1">
      <c r="A98" s="63"/>
      <c r="B98" s="64"/>
      <c r="C98" s="52"/>
      <c r="D98" s="206" t="s">
        <v>170</v>
      </c>
      <c r="E98" s="44" t="s">
        <v>143</v>
      </c>
      <c r="F98" s="236">
        <f aca="true" t="shared" si="1" ref="F98:F106">SUM(G98:J98)</f>
        <v>0.134</v>
      </c>
      <c r="G98" s="237"/>
      <c r="H98" s="237"/>
      <c r="I98" s="237">
        <v>0.134</v>
      </c>
      <c r="J98" s="238"/>
      <c r="K98" s="53"/>
    </row>
    <row r="99" spans="1:11" ht="9" customHeight="1">
      <c r="A99" s="63"/>
      <c r="B99" s="64"/>
      <c r="C99" s="52"/>
      <c r="D99" s="209"/>
      <c r="E99" s="110"/>
      <c r="F99" s="111"/>
      <c r="G99" s="112"/>
      <c r="H99" s="112"/>
      <c r="I99" s="112"/>
      <c r="J99" s="224"/>
      <c r="K99" s="53"/>
    </row>
    <row r="100" spans="1:11" ht="30" customHeight="1">
      <c r="A100" s="63"/>
      <c r="B100" s="64"/>
      <c r="C100" s="52"/>
      <c r="D100" s="206" t="s">
        <v>171</v>
      </c>
      <c r="E100" s="44" t="s">
        <v>145</v>
      </c>
      <c r="F100" s="236">
        <f>SUM(G100:J100)</f>
        <v>0.048</v>
      </c>
      <c r="G100" s="240">
        <f>SUM(G101:G102)</f>
        <v>0</v>
      </c>
      <c r="H100" s="240">
        <f>SUM(H101:H102)</f>
        <v>0</v>
      </c>
      <c r="I100" s="240">
        <f>SUM(I101:I102)</f>
        <v>0.048</v>
      </c>
      <c r="J100" s="239">
        <f>SUM(J101:J102)</f>
        <v>0</v>
      </c>
      <c r="K100" s="53"/>
    </row>
    <row r="101" spans="1:11" ht="24" customHeight="1">
      <c r="A101" s="63"/>
      <c r="B101" s="64"/>
      <c r="C101" s="52"/>
      <c r="D101" s="206" t="s">
        <v>174</v>
      </c>
      <c r="E101" s="43" t="s">
        <v>146</v>
      </c>
      <c r="F101" s="236">
        <f t="shared" si="1"/>
        <v>0</v>
      </c>
      <c r="G101" s="237"/>
      <c r="H101" s="237"/>
      <c r="I101" s="237"/>
      <c r="J101" s="238"/>
      <c r="K101" s="53"/>
    </row>
    <row r="102" spans="1:11" ht="24" customHeight="1">
      <c r="A102" s="63"/>
      <c r="B102" s="64"/>
      <c r="C102" s="52"/>
      <c r="D102" s="206" t="s">
        <v>232</v>
      </c>
      <c r="E102" s="45" t="s">
        <v>147</v>
      </c>
      <c r="F102" s="236">
        <f t="shared" si="1"/>
        <v>0.048</v>
      </c>
      <c r="G102" s="237"/>
      <c r="H102" s="237"/>
      <c r="I102" s="237">
        <v>0.048</v>
      </c>
      <c r="J102" s="238"/>
      <c r="K102" s="53"/>
    </row>
    <row r="103" spans="1:11" ht="9" customHeight="1">
      <c r="A103" s="63"/>
      <c r="B103" s="64"/>
      <c r="C103" s="52"/>
      <c r="D103" s="209"/>
      <c r="E103" s="110"/>
      <c r="F103" s="111"/>
      <c r="G103" s="112"/>
      <c r="H103" s="112"/>
      <c r="I103" s="112"/>
      <c r="J103" s="224"/>
      <c r="K103" s="53"/>
    </row>
    <row r="104" spans="1:11" ht="30" customHeight="1">
      <c r="A104" s="63"/>
      <c r="B104" s="64"/>
      <c r="C104" s="52"/>
      <c r="D104" s="206" t="s">
        <v>172</v>
      </c>
      <c r="E104" s="44" t="s">
        <v>148</v>
      </c>
      <c r="F104" s="236">
        <f t="shared" si="1"/>
        <v>0</v>
      </c>
      <c r="G104" s="237"/>
      <c r="H104" s="237"/>
      <c r="I104" s="237"/>
      <c r="J104" s="238"/>
      <c r="K104" s="53"/>
    </row>
    <row r="105" spans="1:11" ht="30" customHeight="1">
      <c r="A105" s="63"/>
      <c r="B105" s="64"/>
      <c r="C105" s="52"/>
      <c r="D105" s="206" t="s">
        <v>173</v>
      </c>
      <c r="E105" s="44" t="s">
        <v>149</v>
      </c>
      <c r="F105" s="236">
        <f t="shared" si="1"/>
        <v>0</v>
      </c>
      <c r="G105" s="237"/>
      <c r="H105" s="237"/>
      <c r="I105" s="237"/>
      <c r="J105" s="238"/>
      <c r="K105" s="53"/>
    </row>
    <row r="106" spans="1:11" ht="30" customHeight="1">
      <c r="A106" s="63"/>
      <c r="B106" s="64"/>
      <c r="C106" s="52"/>
      <c r="D106" s="211" t="s">
        <v>175</v>
      </c>
      <c r="E106" s="70" t="s">
        <v>2</v>
      </c>
      <c r="F106" s="242">
        <f t="shared" si="1"/>
        <v>4.163336342344337E-17</v>
      </c>
      <c r="G106" s="243">
        <f>G63-G79-G97-G98-G100+G104-G105</f>
        <v>0</v>
      </c>
      <c r="H106" s="243">
        <f>H63+H74-H79-H97-H98-H100+H104-H105</f>
        <v>0</v>
      </c>
      <c r="I106" s="243">
        <f>I63+I74-I79-I97-I98-I100+I104-I105</f>
        <v>4.163336342344337E-17</v>
      </c>
      <c r="J106" s="244">
        <f>J63+J74-J79-J98-J100+J104-J105</f>
        <v>0</v>
      </c>
      <c r="K106" s="53"/>
    </row>
    <row r="107" spans="1:11" ht="18" customHeight="1">
      <c r="A107" s="63"/>
      <c r="B107" s="64"/>
      <c r="C107" s="52"/>
      <c r="D107" s="310" t="s">
        <v>177</v>
      </c>
      <c r="E107" s="311"/>
      <c r="F107" s="311"/>
      <c r="G107" s="311"/>
      <c r="H107" s="311"/>
      <c r="I107" s="311"/>
      <c r="J107" s="312"/>
      <c r="K107" s="53"/>
    </row>
    <row r="108" spans="1:11" ht="30" customHeight="1">
      <c r="A108" s="63"/>
      <c r="B108" s="64"/>
      <c r="C108" s="52"/>
      <c r="D108" s="205" t="s">
        <v>131</v>
      </c>
      <c r="E108" s="71" t="s">
        <v>152</v>
      </c>
      <c r="F108" s="234">
        <f>SUM(G108:J108)</f>
        <v>2.706</v>
      </c>
      <c r="G108" s="245"/>
      <c r="H108" s="245"/>
      <c r="I108" s="245"/>
      <c r="J108" s="246">
        <v>2.706</v>
      </c>
      <c r="K108" s="53"/>
    </row>
    <row r="109" spans="1:11" ht="30" customHeight="1">
      <c r="A109" s="63"/>
      <c r="B109" s="64"/>
      <c r="C109" s="52"/>
      <c r="D109" s="211" t="s">
        <v>130</v>
      </c>
      <c r="E109" s="72" t="s">
        <v>153</v>
      </c>
      <c r="F109" s="243">
        <f>SUM(G109:J109)</f>
        <v>10.32</v>
      </c>
      <c r="G109" s="247"/>
      <c r="H109" s="247"/>
      <c r="I109" s="247"/>
      <c r="J109" s="241">
        <v>10.32</v>
      </c>
      <c r="K109" s="53"/>
    </row>
    <row r="110" spans="1:11" ht="18" customHeight="1">
      <c r="A110" s="63"/>
      <c r="B110" s="64"/>
      <c r="C110" s="52"/>
      <c r="D110" s="304" t="s">
        <v>197</v>
      </c>
      <c r="E110" s="305"/>
      <c r="F110" s="305"/>
      <c r="G110" s="305"/>
      <c r="H110" s="305"/>
      <c r="I110" s="305"/>
      <c r="J110" s="306"/>
      <c r="K110" s="53"/>
    </row>
    <row r="111" spans="1:11" ht="30" customHeight="1">
      <c r="A111" s="63"/>
      <c r="B111" s="64"/>
      <c r="C111" s="52"/>
      <c r="D111" s="205" t="s">
        <v>131</v>
      </c>
      <c r="E111" s="71" t="s">
        <v>15</v>
      </c>
      <c r="F111" s="234">
        <f>SUM(G111:J111)</f>
        <v>0</v>
      </c>
      <c r="G111" s="248">
        <f>SUM(G112,G115,G118)</f>
        <v>0</v>
      </c>
      <c r="H111" s="248">
        <f>SUM(H112,H115,H118)</f>
        <v>0</v>
      </c>
      <c r="I111" s="248">
        <f>SUM(I112,I115,I118)</f>
        <v>0</v>
      </c>
      <c r="J111" s="249">
        <f>SUM(J112,J115,J118)</f>
        <v>0</v>
      </c>
      <c r="K111" s="53"/>
    </row>
    <row r="112" spans="1:11" s="97" customFormat="1" ht="24" customHeight="1">
      <c r="A112" s="76"/>
      <c r="B112" s="65"/>
      <c r="C112" s="77"/>
      <c r="D112" s="206" t="s">
        <v>158</v>
      </c>
      <c r="E112" s="99" t="s">
        <v>198</v>
      </c>
      <c r="F112" s="240">
        <f>SUM(G112:J112)</f>
        <v>0</v>
      </c>
      <c r="G112" s="240">
        <f>SUM(G113:G114)</f>
        <v>0</v>
      </c>
      <c r="H112" s="240">
        <f>SUM(H113:H114)</f>
        <v>0</v>
      </c>
      <c r="I112" s="240">
        <f>SUM(I113:I114)</f>
        <v>0</v>
      </c>
      <c r="J112" s="239">
        <f>SUM(J113:J114)</f>
        <v>0</v>
      </c>
      <c r="K112" s="78"/>
    </row>
    <row r="113" spans="1:11" s="97" customFormat="1" ht="15" customHeight="1" hidden="1">
      <c r="A113" s="76"/>
      <c r="B113" s="65"/>
      <c r="C113" s="77"/>
      <c r="D113" s="207" t="s">
        <v>203</v>
      </c>
      <c r="E113" s="79"/>
      <c r="F113" s="79"/>
      <c r="G113" s="79"/>
      <c r="H113" s="79"/>
      <c r="I113" s="79"/>
      <c r="J113" s="222"/>
      <c r="K113" s="78"/>
    </row>
    <row r="114" spans="1:11" s="97" customFormat="1" ht="15" customHeight="1">
      <c r="A114" s="76"/>
      <c r="B114" s="65"/>
      <c r="C114" s="77"/>
      <c r="D114" s="208"/>
      <c r="E114" s="75" t="s">
        <v>189</v>
      </c>
      <c r="F114" s="81"/>
      <c r="G114" s="81"/>
      <c r="H114" s="81"/>
      <c r="I114" s="81"/>
      <c r="J114" s="223"/>
      <c r="K114" s="78"/>
    </row>
    <row r="115" spans="1:11" ht="24" customHeight="1">
      <c r="A115" s="64"/>
      <c r="B115" s="64"/>
      <c r="C115" s="52"/>
      <c r="D115" s="206" t="s">
        <v>159</v>
      </c>
      <c r="E115" s="99" t="s">
        <v>205</v>
      </c>
      <c r="F115" s="240">
        <f>SUM(G115:J115)</f>
        <v>0</v>
      </c>
      <c r="G115" s="240">
        <f>SUM(G116:G117)</f>
        <v>0</v>
      </c>
      <c r="H115" s="240">
        <f>SUM(H116:H117)</f>
        <v>0</v>
      </c>
      <c r="I115" s="240">
        <f>SUM(I116:I117)</f>
        <v>0</v>
      </c>
      <c r="J115" s="239">
        <f>SUM(J116:J117)</f>
        <v>0</v>
      </c>
      <c r="K115" s="53"/>
    </row>
    <row r="116" spans="1:11" s="97" customFormat="1" ht="15" customHeight="1" hidden="1">
      <c r="A116" s="76" t="s">
        <v>204</v>
      </c>
      <c r="B116" s="65"/>
      <c r="C116" s="77"/>
      <c r="D116" s="207" t="s">
        <v>181</v>
      </c>
      <c r="E116" s="79"/>
      <c r="F116" s="79"/>
      <c r="G116" s="79"/>
      <c r="H116" s="79"/>
      <c r="I116" s="79"/>
      <c r="J116" s="222"/>
      <c r="K116" s="78"/>
    </row>
    <row r="117" spans="1:11" s="97" customFormat="1" ht="15" customHeight="1">
      <c r="A117" s="76"/>
      <c r="B117" s="65"/>
      <c r="C117" s="77"/>
      <c r="D117" s="212"/>
      <c r="E117" s="75" t="s">
        <v>188</v>
      </c>
      <c r="F117" s="100"/>
      <c r="G117" s="100"/>
      <c r="H117" s="100"/>
      <c r="I117" s="100"/>
      <c r="J117" s="227"/>
      <c r="K117" s="78"/>
    </row>
    <row r="118" spans="1:11" s="97" customFormat="1" ht="24" customHeight="1">
      <c r="A118" s="76"/>
      <c r="B118" s="65"/>
      <c r="C118" s="77"/>
      <c r="D118" s="206" t="s">
        <v>160</v>
      </c>
      <c r="E118" s="99" t="s">
        <v>199</v>
      </c>
      <c r="F118" s="240">
        <f>SUM(G118:J118)</f>
        <v>0</v>
      </c>
      <c r="G118" s="240">
        <f>SUM(G119:G120)</f>
        <v>0</v>
      </c>
      <c r="H118" s="240">
        <f>SUM(H119:H120)</f>
        <v>0</v>
      </c>
      <c r="I118" s="240">
        <f>SUM(I119:I120)</f>
        <v>0</v>
      </c>
      <c r="J118" s="239">
        <f>SUM(J119:J120)</f>
        <v>0</v>
      </c>
      <c r="K118" s="78"/>
    </row>
    <row r="119" spans="1:11" s="97" customFormat="1" ht="15" customHeight="1" hidden="1">
      <c r="A119" s="76"/>
      <c r="B119" s="65"/>
      <c r="C119" s="77"/>
      <c r="D119" s="207" t="s">
        <v>182</v>
      </c>
      <c r="E119" s="79"/>
      <c r="F119" s="79"/>
      <c r="G119" s="79"/>
      <c r="H119" s="79"/>
      <c r="I119" s="79"/>
      <c r="J119" s="222"/>
      <c r="K119" s="78"/>
    </row>
    <row r="120" spans="1:11" s="97" customFormat="1" ht="15" customHeight="1">
      <c r="A120" s="65"/>
      <c r="B120" s="65"/>
      <c r="C120" s="77"/>
      <c r="D120" s="210"/>
      <c r="E120" s="201" t="s">
        <v>202</v>
      </c>
      <c r="F120" s="101"/>
      <c r="G120" s="101"/>
      <c r="H120" s="101"/>
      <c r="I120" s="101"/>
      <c r="J120" s="225"/>
      <c r="K120" s="78"/>
    </row>
    <row r="121" spans="1:11" s="97" customFormat="1" ht="18" customHeight="1">
      <c r="A121" s="65"/>
      <c r="B121" s="65"/>
      <c r="C121" s="77"/>
      <c r="D121" s="304" t="s">
        <v>200</v>
      </c>
      <c r="E121" s="305"/>
      <c r="F121" s="305"/>
      <c r="G121" s="305"/>
      <c r="H121" s="305"/>
      <c r="I121" s="305"/>
      <c r="J121" s="306"/>
      <c r="K121" s="78"/>
    </row>
    <row r="122" spans="1:11" s="97" customFormat="1" ht="24" customHeight="1">
      <c r="A122" s="65"/>
      <c r="B122" s="65"/>
      <c r="C122" s="77"/>
      <c r="D122" s="205" t="s">
        <v>131</v>
      </c>
      <c r="E122" s="202" t="s">
        <v>133</v>
      </c>
      <c r="F122" s="234">
        <f>SUM(G122:J122)</f>
        <v>0</v>
      </c>
      <c r="G122" s="233">
        <f>SUM(G123:G124)</f>
        <v>0</v>
      </c>
      <c r="H122" s="233">
        <f>SUM(H123:H124)</f>
        <v>0</v>
      </c>
      <c r="I122" s="233">
        <f>SUM(I123:I124)</f>
        <v>0</v>
      </c>
      <c r="J122" s="235">
        <f>SUM(J123:J124)</f>
        <v>0</v>
      </c>
      <c r="K122" s="78"/>
    </row>
    <row r="123" spans="1:11" s="97" customFormat="1" ht="15" customHeight="1" hidden="1">
      <c r="A123" s="76"/>
      <c r="B123" s="65"/>
      <c r="C123" s="77"/>
      <c r="D123" s="207" t="s">
        <v>186</v>
      </c>
      <c r="E123" s="79"/>
      <c r="F123" s="79"/>
      <c r="G123" s="79"/>
      <c r="H123" s="79"/>
      <c r="I123" s="79"/>
      <c r="J123" s="222"/>
      <c r="K123" s="78"/>
    </row>
    <row r="124" spans="1:11" s="97" customFormat="1" ht="15" customHeight="1">
      <c r="A124" s="65"/>
      <c r="B124" s="65"/>
      <c r="C124" s="77"/>
      <c r="D124" s="210"/>
      <c r="E124" s="201" t="s">
        <v>229</v>
      </c>
      <c r="F124" s="101"/>
      <c r="G124" s="101"/>
      <c r="H124" s="101"/>
      <c r="I124" s="101"/>
      <c r="J124" s="225"/>
      <c r="K124" s="78"/>
    </row>
    <row r="125" spans="1:11" ht="18" customHeight="1">
      <c r="A125" s="64"/>
      <c r="B125" s="93"/>
      <c r="C125" s="77"/>
      <c r="D125" s="304" t="s">
        <v>201</v>
      </c>
      <c r="E125" s="305"/>
      <c r="F125" s="305"/>
      <c r="G125" s="305"/>
      <c r="H125" s="305"/>
      <c r="I125" s="305"/>
      <c r="J125" s="306"/>
      <c r="K125" s="78"/>
    </row>
    <row r="126" spans="3:11" ht="30" customHeight="1">
      <c r="C126" s="77"/>
      <c r="D126" s="205" t="s">
        <v>131</v>
      </c>
      <c r="E126" s="202" t="s">
        <v>176</v>
      </c>
      <c r="F126" s="234">
        <f>SUM(G126:J126)</f>
        <v>0</v>
      </c>
      <c r="G126" s="233">
        <f>SUM(G127,G130,G133)</f>
        <v>0</v>
      </c>
      <c r="H126" s="233">
        <f>SUM(H127,H130,H133)</f>
        <v>0</v>
      </c>
      <c r="I126" s="233">
        <f>SUM(I127,I130,I133)</f>
        <v>0</v>
      </c>
      <c r="J126" s="235">
        <f>SUM(J127,J130,J133)</f>
        <v>0</v>
      </c>
      <c r="K126" s="78"/>
    </row>
    <row r="127" spans="3:11" ht="24" customHeight="1">
      <c r="C127" s="77"/>
      <c r="D127" s="206" t="s">
        <v>158</v>
      </c>
      <c r="E127" s="99" t="s">
        <v>198</v>
      </c>
      <c r="F127" s="240">
        <f>SUM(G127:J127)</f>
        <v>0</v>
      </c>
      <c r="G127" s="240">
        <f>SUM(G128:G129)</f>
        <v>0</v>
      </c>
      <c r="H127" s="240">
        <f>SUM(H128:H129)</f>
        <v>0</v>
      </c>
      <c r="I127" s="240">
        <f>SUM(I128:I129)</f>
        <v>0</v>
      </c>
      <c r="J127" s="239">
        <f>SUM(J128:J129)</f>
        <v>0</v>
      </c>
      <c r="K127" s="78"/>
    </row>
    <row r="128" spans="1:11" s="97" customFormat="1" ht="15" customHeight="1" hidden="1">
      <c r="A128" s="76"/>
      <c r="B128" s="65"/>
      <c r="C128" s="77"/>
      <c r="D128" s="207" t="s">
        <v>203</v>
      </c>
      <c r="E128" s="79"/>
      <c r="F128" s="79"/>
      <c r="G128" s="79"/>
      <c r="H128" s="79"/>
      <c r="I128" s="79"/>
      <c r="J128" s="222"/>
      <c r="K128" s="78"/>
    </row>
    <row r="129" spans="3:11" ht="15" customHeight="1">
      <c r="C129" s="77"/>
      <c r="D129" s="208"/>
      <c r="E129" s="113" t="s">
        <v>189</v>
      </c>
      <c r="F129" s="81"/>
      <c r="G129" s="81"/>
      <c r="H129" s="81"/>
      <c r="I129" s="81"/>
      <c r="J129" s="223"/>
      <c r="K129" s="78"/>
    </row>
    <row r="130" spans="3:11" ht="24" customHeight="1">
      <c r="C130" s="77"/>
      <c r="D130" s="206" t="s">
        <v>159</v>
      </c>
      <c r="E130" s="99" t="s">
        <v>205</v>
      </c>
      <c r="F130" s="240">
        <f>SUM(G130:J130)</f>
        <v>0</v>
      </c>
      <c r="G130" s="240">
        <f>SUM(G131:G132)</f>
        <v>0</v>
      </c>
      <c r="H130" s="240">
        <f>SUM(H131:H132)</f>
        <v>0</v>
      </c>
      <c r="I130" s="240">
        <f>SUM(I131:I132)</f>
        <v>0</v>
      </c>
      <c r="J130" s="239">
        <f>SUM(J131:J132)</f>
        <v>0</v>
      </c>
      <c r="K130" s="78"/>
    </row>
    <row r="131" spans="1:11" s="97" customFormat="1" ht="15" customHeight="1" hidden="1">
      <c r="A131" s="76"/>
      <c r="B131" s="65"/>
      <c r="C131" s="77"/>
      <c r="D131" s="207" t="s">
        <v>181</v>
      </c>
      <c r="E131" s="79"/>
      <c r="F131" s="79"/>
      <c r="G131" s="79"/>
      <c r="H131" s="79"/>
      <c r="I131" s="79"/>
      <c r="J131" s="222"/>
      <c r="K131" s="78"/>
    </row>
    <row r="132" spans="3:11" ht="15" customHeight="1">
      <c r="C132" s="77"/>
      <c r="D132" s="212"/>
      <c r="E132" s="113" t="s">
        <v>188</v>
      </c>
      <c r="F132" s="100"/>
      <c r="G132" s="100"/>
      <c r="H132" s="100"/>
      <c r="I132" s="100"/>
      <c r="J132" s="227"/>
      <c r="K132" s="78"/>
    </row>
    <row r="133" spans="3:11" ht="24" customHeight="1">
      <c r="C133" s="77"/>
      <c r="D133" s="206" t="s">
        <v>160</v>
      </c>
      <c r="E133" s="99" t="s">
        <v>199</v>
      </c>
      <c r="F133" s="240">
        <f>SUM(G133:J133)</f>
        <v>0</v>
      </c>
      <c r="G133" s="240">
        <f>SUM(G134:G135)</f>
        <v>0</v>
      </c>
      <c r="H133" s="240">
        <f>SUM(H134:H135)</f>
        <v>0</v>
      </c>
      <c r="I133" s="240">
        <f>SUM(I134:I135)</f>
        <v>0</v>
      </c>
      <c r="J133" s="239">
        <f>SUM(J134:J135)</f>
        <v>0</v>
      </c>
      <c r="K133" s="78"/>
    </row>
    <row r="134" spans="1:11" s="97" customFormat="1" ht="15" customHeight="1" hidden="1">
      <c r="A134" s="76"/>
      <c r="B134" s="65"/>
      <c r="C134" s="77"/>
      <c r="D134" s="207" t="s">
        <v>182</v>
      </c>
      <c r="E134" s="79"/>
      <c r="F134" s="79"/>
      <c r="G134" s="79"/>
      <c r="H134" s="79"/>
      <c r="I134" s="79"/>
      <c r="J134" s="222"/>
      <c r="K134" s="78"/>
    </row>
    <row r="135" spans="3:11" ht="15" customHeight="1">
      <c r="C135" s="77"/>
      <c r="D135" s="210"/>
      <c r="E135" s="113" t="s">
        <v>202</v>
      </c>
      <c r="F135" s="101"/>
      <c r="G135" s="101"/>
      <c r="H135" s="101"/>
      <c r="I135" s="101"/>
      <c r="J135" s="225"/>
      <c r="K135" s="78"/>
    </row>
    <row r="136" spans="1:11" ht="9" customHeight="1">
      <c r="A136" s="63"/>
      <c r="B136" s="64"/>
      <c r="C136" s="52"/>
      <c r="D136" s="209"/>
      <c r="E136" s="110"/>
      <c r="F136" s="111"/>
      <c r="G136" s="112"/>
      <c r="H136" s="112"/>
      <c r="I136" s="112"/>
      <c r="J136" s="224"/>
      <c r="K136" s="53"/>
    </row>
    <row r="137" spans="3:11" ht="30" customHeight="1">
      <c r="C137" s="77"/>
      <c r="D137" s="206" t="s">
        <v>130</v>
      </c>
      <c r="E137" s="73" t="s">
        <v>194</v>
      </c>
      <c r="F137" s="240">
        <f>SUM(G137:J137)</f>
        <v>0</v>
      </c>
      <c r="G137" s="240">
        <f>SUM(G138:G139)</f>
        <v>0</v>
      </c>
      <c r="H137" s="240">
        <f>SUM(H138:H139)</f>
        <v>0</v>
      </c>
      <c r="I137" s="240">
        <f>SUM(I138:I139)</f>
        <v>0</v>
      </c>
      <c r="J137" s="239">
        <f>SUM(J138:J139)</f>
        <v>0</v>
      </c>
      <c r="K137" s="78"/>
    </row>
    <row r="138" spans="1:11" s="97" customFormat="1" ht="15" customHeight="1" hidden="1">
      <c r="A138" s="76"/>
      <c r="B138" s="65"/>
      <c r="C138" s="77"/>
      <c r="D138" s="207" t="s">
        <v>193</v>
      </c>
      <c r="E138" s="79"/>
      <c r="F138" s="79"/>
      <c r="G138" s="79"/>
      <c r="H138" s="79"/>
      <c r="I138" s="79"/>
      <c r="J138" s="222"/>
      <c r="K138" s="78"/>
    </row>
    <row r="139" spans="3:11" ht="15" customHeight="1" thickBot="1">
      <c r="C139" s="77"/>
      <c r="D139" s="216"/>
      <c r="E139" s="217" t="s">
        <v>229</v>
      </c>
      <c r="F139" s="218"/>
      <c r="G139" s="218"/>
      <c r="H139" s="218"/>
      <c r="I139" s="218"/>
      <c r="J139" s="228"/>
      <c r="K139" s="78"/>
    </row>
    <row r="140" spans="3:11" ht="11.25">
      <c r="C140" s="102"/>
      <c r="D140" s="103"/>
      <c r="E140" s="104"/>
      <c r="F140" s="105"/>
      <c r="G140" s="105"/>
      <c r="H140" s="105"/>
      <c r="I140" s="105"/>
      <c r="J140" s="105"/>
      <c r="K140" s="106"/>
    </row>
  </sheetData>
  <sheetProtection password="FA9C" sheet="1" objects="1" scenarios="1" formatColumns="0" formatRows="0"/>
  <mergeCells count="8">
    <mergeCell ref="D121:J121"/>
    <mergeCell ref="D125:J125"/>
    <mergeCell ref="D9:J9"/>
    <mergeCell ref="D107:J107"/>
    <mergeCell ref="D110:J110"/>
    <mergeCell ref="D17:J17"/>
    <mergeCell ref="D62:J62"/>
    <mergeCell ref="G11:H12"/>
  </mergeCells>
  <dataValidations count="5">
    <dataValidation type="decimal" allowBlank="1" showInputMessage="1" showErrorMessage="1" errorTitle="Внимание" error="Допускается ввод только действительных чисел!" sqref="J136 G108:J109 J99 G98:J98 G101:J102 G104:J105 J103 G73:J73 J78 G74 G75:J77 G19:J19 J54 J58 G64:J64 G53:J53 G56:J57 G59:J60 G28:J28 H30:J30 J32:J33 I31:J31 G22:J23 G67:J68 G37:J38 G82:J83">
      <formula1>-999999999999999000000000</formula1>
      <formula2>9.99999999999999E+23</formula2>
    </dataValidation>
    <dataValidation type="decimal" allowBlank="1" showInputMessage="1" showErrorMessage="1" sqref="G136:I136 G103:I103 G99:I99 G78:I78 G54:I54 G58:I58 I32:I33 H31:H33 G29:G33">
      <formula1>-999999999999999000000000000</formula1>
      <formula2>9.99999999999999E+25</formula2>
    </dataValidation>
    <dataValidation type="list" allowBlank="1" showInputMessage="1" showErrorMessage="1" errorTitle="Внимание" error="Выберите значение из списка!" sqref="E12">
      <formula1>"0,1,2,3,4,5,6,7,8,9,10"</formula1>
    </dataValidation>
    <dataValidation type="list" allowBlank="1" showInputMessage="1" showErrorMessage="1" errorTitle="Внимание" error="Выберите значение из предложенного списка!" sqref="E22:E23">
      <formula1>tso_name</formula1>
    </dataValidation>
    <dataValidation type="list" allowBlank="1" showInputMessage="1" showErrorMessage="1" errorTitle="Внимание" error="Выберите значение из предложенного списка!" sqref="E37:E38">
      <formula1>sbwt_name</formula1>
    </dataValidation>
  </dataValidations>
  <hyperlinks>
    <hyperlink ref="E24" location="'46 - передача'!A1" tooltip="Добавить сетевую компанию" display="Добавить сетевую компанию"/>
    <hyperlink ref="E27" location="'46 - передача'!A1" tooltip="Добавить генерирующую компанию" display="Добавить генерирующую компанию"/>
    <hyperlink ref="E42" location="'46 - передача'!A1" tooltip="Добавить сетевую компанию" display="Добавить сетевую компанию"/>
    <hyperlink ref="E45" location="'46 - передача'!A1" tooltip="Добавить генерирующую компанию" display="Добавить генерирующую компанию"/>
    <hyperlink ref="E114" location="'46 - передача'!A1" tooltip="Добавить сбытовую компанию" display="Добавить сбытовую компанию"/>
    <hyperlink ref="E117" location="'46 - передача'!A1" tooltip="Добавить сетевую компанию" display="Добавить сетевую компанию"/>
    <hyperlink ref="E120" location="'46 - передача'!A1" tooltip="Добавить другую организацию" display="Добавить другую организацию"/>
    <hyperlink ref="E124" location="'46 - передача'!A1" tooltip="Добавить сетевую компанию (передача)" display="Добавить сетевую компанию (передача)"/>
    <hyperlink ref="E39" location="'46 - передача'!A1" tooltip="Добавить сбытовую компанию" display="Добавить сбытовую компанию"/>
    <hyperlink ref="E48" location="'46 - передача'!A1" tooltip="Добавить другую организацию" display="Добавить другую организацию"/>
    <hyperlink ref="E51" location="'46 - передача'!A1" tooltip="Добавить сетевую компанию" display="Добавить сетевую компанию"/>
    <hyperlink ref="C22" location="'46 - передача'!$A$1" tooltip="Удалить" display="Удалить"/>
    <hyperlink ref="C23" location="'46 - передача'!$A$1" tooltip="Удалить" display="Удалить"/>
    <hyperlink ref="C37" location="'46 - передача'!$A$1" tooltip="Удалить" display="Удалить"/>
    <hyperlink ref="C38" location="'46 - передача'!$A$1" tooltip="Удалить" display="Удалить"/>
  </hyperlinks>
  <printOptions/>
  <pageMargins left="0.4330708661417323" right="0.3937007874015748" top="0.7480314960629921" bottom="0.7480314960629921" header="0.31496062992125984" footer="0.31496062992125984"/>
  <pageSetup horizontalDpi="180" verticalDpi="180" orientation="landscape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143"/>
  <sheetViews>
    <sheetView showGridLines="0" zoomScalePageLayoutView="0" workbookViewId="0" topLeftCell="A1">
      <selection activeCell="A2" sqref="A2"/>
    </sheetView>
  </sheetViews>
  <sheetFormatPr defaultColWidth="9.125" defaultRowHeight="12.75"/>
  <cols>
    <col min="1" max="1" width="30.625" style="39" customWidth="1"/>
    <col min="2" max="2" width="90.625" style="38" customWidth="1"/>
    <col min="3" max="3" width="20.625" style="39" customWidth="1"/>
    <col min="4" max="16384" width="9.125" style="11" customWidth="1"/>
  </cols>
  <sheetData>
    <row r="1" spans="1:3" ht="30" customHeight="1" thickBot="1">
      <c r="A1" s="192" t="s">
        <v>31</v>
      </c>
      <c r="B1" s="193" t="s">
        <v>32</v>
      </c>
      <c r="C1" s="194" t="s">
        <v>132</v>
      </c>
    </row>
    <row r="2" ht="12.75">
      <c r="A2" s="41"/>
    </row>
    <row r="3" ht="12.75">
      <c r="A3" s="41"/>
    </row>
    <row r="4" ht="12.75">
      <c r="A4" s="41"/>
    </row>
    <row r="5" ht="12.75">
      <c r="A5" s="41"/>
    </row>
    <row r="6" ht="12.75">
      <c r="A6" s="41"/>
    </row>
    <row r="7" ht="12.75">
      <c r="A7" s="41"/>
    </row>
    <row r="8" ht="12.75">
      <c r="A8" s="41"/>
    </row>
    <row r="9" ht="12.75">
      <c r="A9" s="41"/>
    </row>
    <row r="10" ht="12.75">
      <c r="A10" s="41"/>
    </row>
    <row r="11" ht="12.75">
      <c r="A11" s="41"/>
    </row>
    <row r="12" ht="12.75">
      <c r="A12" s="41"/>
    </row>
    <row r="13" ht="12.75">
      <c r="A13" s="41"/>
    </row>
    <row r="14" ht="12.75">
      <c r="A14" s="41"/>
    </row>
    <row r="15" ht="12.75">
      <c r="A15" s="41"/>
    </row>
    <row r="16" ht="12.75">
      <c r="A16" s="41"/>
    </row>
    <row r="17" ht="12.75">
      <c r="A17" s="41"/>
    </row>
    <row r="18" ht="12.75">
      <c r="A18" s="41"/>
    </row>
    <row r="19" ht="12.75">
      <c r="A19" s="41"/>
    </row>
    <row r="20" ht="12.75">
      <c r="A20" s="41"/>
    </row>
    <row r="21" ht="12.75">
      <c r="A21" s="41"/>
    </row>
    <row r="22" ht="12.75">
      <c r="A22" s="41"/>
    </row>
    <row r="23" ht="12.75">
      <c r="A23" s="41"/>
    </row>
    <row r="24" ht="12.75">
      <c r="A24" s="41"/>
    </row>
    <row r="25" ht="12.75">
      <c r="A25" s="41"/>
    </row>
    <row r="26" ht="12.75">
      <c r="A26" s="41"/>
    </row>
    <row r="27" ht="12.75">
      <c r="A27" s="41"/>
    </row>
    <row r="28" ht="12.75">
      <c r="A28" s="41"/>
    </row>
    <row r="29" ht="12.75">
      <c r="A29" s="41"/>
    </row>
    <row r="30" ht="12.75">
      <c r="A30" s="41"/>
    </row>
    <row r="31" ht="12.75">
      <c r="A31" s="41"/>
    </row>
    <row r="32" ht="12.75">
      <c r="A32" s="41"/>
    </row>
    <row r="33" ht="12.75">
      <c r="A33" s="41"/>
    </row>
    <row r="34" ht="12.75">
      <c r="A34" s="41"/>
    </row>
    <row r="35" ht="12.75">
      <c r="A35" s="41"/>
    </row>
    <row r="36" ht="11.25">
      <c r="A36" s="40"/>
    </row>
    <row r="37" ht="11.25">
      <c r="A37" s="40"/>
    </row>
    <row r="38" ht="11.25">
      <c r="A38" s="40"/>
    </row>
    <row r="39" ht="11.25">
      <c r="A39" s="40"/>
    </row>
    <row r="40" ht="11.25">
      <c r="A40" s="40"/>
    </row>
    <row r="41" ht="11.25">
      <c r="A41" s="40"/>
    </row>
    <row r="42" ht="11.25">
      <c r="A42" s="40"/>
    </row>
    <row r="43" ht="11.25">
      <c r="A43" s="40"/>
    </row>
    <row r="44" ht="11.25">
      <c r="A44" s="40"/>
    </row>
    <row r="45" ht="11.25">
      <c r="A45" s="40"/>
    </row>
    <row r="46" ht="11.25">
      <c r="A46" s="40"/>
    </row>
    <row r="47" ht="11.25">
      <c r="A47" s="40"/>
    </row>
    <row r="48" ht="11.25">
      <c r="A48" s="40"/>
    </row>
    <row r="49" ht="11.25">
      <c r="A49" s="40"/>
    </row>
    <row r="50" ht="11.25">
      <c r="A50" s="40"/>
    </row>
    <row r="51" ht="11.25">
      <c r="A51" s="40"/>
    </row>
    <row r="52" ht="11.25">
      <c r="A52" s="40"/>
    </row>
    <row r="53" ht="11.25">
      <c r="A53" s="40"/>
    </row>
    <row r="54" ht="11.25">
      <c r="A54" s="40"/>
    </row>
    <row r="55" ht="11.25">
      <c r="A55" s="40"/>
    </row>
    <row r="56" ht="11.25">
      <c r="A56" s="40"/>
    </row>
    <row r="57" ht="11.25">
      <c r="A57" s="40"/>
    </row>
    <row r="58" ht="11.25">
      <c r="A58" s="40"/>
    </row>
    <row r="59" ht="11.25">
      <c r="A59" s="40"/>
    </row>
    <row r="60" ht="11.25">
      <c r="A60" s="40"/>
    </row>
    <row r="61" ht="11.25">
      <c r="A61" s="40"/>
    </row>
    <row r="62" ht="11.25">
      <c r="A62" s="40"/>
    </row>
    <row r="63" ht="11.25">
      <c r="A63" s="40"/>
    </row>
    <row r="64" ht="11.25">
      <c r="A64" s="40"/>
    </row>
    <row r="65" ht="11.25">
      <c r="A65" s="40"/>
    </row>
    <row r="66" ht="11.25">
      <c r="A66" s="40"/>
    </row>
    <row r="67" ht="11.25">
      <c r="A67" s="40"/>
    </row>
    <row r="68" ht="11.25">
      <c r="A68" s="40"/>
    </row>
    <row r="69" ht="11.25">
      <c r="A69" s="40"/>
    </row>
    <row r="70" ht="11.25">
      <c r="A70" s="40"/>
    </row>
    <row r="71" ht="11.25">
      <c r="A71" s="40"/>
    </row>
    <row r="72" ht="11.25">
      <c r="A72" s="40"/>
    </row>
    <row r="73" ht="11.25">
      <c r="A73" s="40"/>
    </row>
    <row r="74" ht="11.25">
      <c r="A74" s="40"/>
    </row>
    <row r="75" ht="11.25">
      <c r="A75" s="40"/>
    </row>
    <row r="76" ht="11.25">
      <c r="A76" s="40"/>
    </row>
    <row r="77" ht="11.25">
      <c r="A77" s="40"/>
    </row>
    <row r="78" ht="11.25">
      <c r="A78" s="40"/>
    </row>
    <row r="79" ht="11.25">
      <c r="A79" s="40"/>
    </row>
    <row r="80" ht="11.25">
      <c r="A80" s="40"/>
    </row>
    <row r="81" ht="11.25">
      <c r="A81" s="40"/>
    </row>
    <row r="82" ht="11.25">
      <c r="A82" s="40"/>
    </row>
    <row r="83" ht="11.25">
      <c r="A83" s="40"/>
    </row>
    <row r="84" ht="11.25">
      <c r="A84" s="40"/>
    </row>
    <row r="85" ht="11.25">
      <c r="A85" s="40"/>
    </row>
    <row r="86" ht="11.25">
      <c r="A86" s="40"/>
    </row>
    <row r="87" ht="11.25">
      <c r="A87" s="40"/>
    </row>
    <row r="88" ht="11.25">
      <c r="A88" s="40"/>
    </row>
    <row r="89" ht="11.25">
      <c r="A89" s="40"/>
    </row>
    <row r="90" ht="11.25">
      <c r="A90" s="40"/>
    </row>
    <row r="91" ht="11.25">
      <c r="A91" s="40"/>
    </row>
    <row r="92" ht="11.25">
      <c r="A92" s="40"/>
    </row>
    <row r="93" ht="11.25">
      <c r="A93" s="40"/>
    </row>
    <row r="94" ht="11.25">
      <c r="A94" s="40"/>
    </row>
    <row r="95" ht="11.25">
      <c r="A95" s="40"/>
    </row>
    <row r="96" ht="11.25">
      <c r="A96" s="40"/>
    </row>
    <row r="97" ht="11.25">
      <c r="A97" s="40"/>
    </row>
    <row r="98" ht="11.25">
      <c r="A98" s="40"/>
    </row>
    <row r="99" ht="11.25">
      <c r="A99" s="40"/>
    </row>
    <row r="100" ht="11.25">
      <c r="A100" s="40"/>
    </row>
    <row r="101" ht="11.25">
      <c r="A101" s="40"/>
    </row>
    <row r="102" ht="11.25">
      <c r="A102" s="40"/>
    </row>
    <row r="103" ht="11.25">
      <c r="A103" s="40"/>
    </row>
    <row r="104" ht="11.25">
      <c r="A104" s="40"/>
    </row>
    <row r="105" ht="11.25">
      <c r="A105" s="40"/>
    </row>
    <row r="106" ht="11.25">
      <c r="A106" s="40"/>
    </row>
    <row r="107" ht="11.25">
      <c r="A107" s="40"/>
    </row>
    <row r="108" ht="11.25">
      <c r="A108" s="40"/>
    </row>
    <row r="109" ht="11.25">
      <c r="A109" s="40"/>
    </row>
    <row r="110" ht="11.25">
      <c r="A110" s="40"/>
    </row>
    <row r="111" ht="11.25">
      <c r="A111" s="40"/>
    </row>
    <row r="112" ht="11.25">
      <c r="A112" s="40"/>
    </row>
    <row r="113" ht="11.25">
      <c r="A113" s="40"/>
    </row>
    <row r="114" ht="11.25">
      <c r="A114" s="40"/>
    </row>
    <row r="115" ht="11.25">
      <c r="A115" s="40"/>
    </row>
    <row r="116" ht="11.25">
      <c r="A116" s="40"/>
    </row>
    <row r="117" ht="11.25">
      <c r="A117" s="40"/>
    </row>
    <row r="118" ht="11.25">
      <c r="A118" s="40"/>
    </row>
    <row r="119" ht="11.25">
      <c r="A119" s="40"/>
    </row>
    <row r="120" ht="11.25">
      <c r="A120" s="40"/>
    </row>
    <row r="121" ht="11.25">
      <c r="A121" s="40"/>
    </row>
    <row r="122" ht="11.25">
      <c r="A122" s="40"/>
    </row>
    <row r="123" ht="11.25">
      <c r="A123" s="40"/>
    </row>
    <row r="124" ht="11.25">
      <c r="A124" s="40"/>
    </row>
    <row r="125" ht="11.25">
      <c r="A125" s="40"/>
    </row>
    <row r="126" ht="11.25">
      <c r="A126" s="40"/>
    </row>
    <row r="127" ht="11.25">
      <c r="A127" s="40"/>
    </row>
    <row r="128" ht="11.25">
      <c r="A128" s="40"/>
    </row>
    <row r="129" ht="11.25">
      <c r="A129" s="40"/>
    </row>
    <row r="130" ht="11.25">
      <c r="A130" s="40"/>
    </row>
    <row r="131" ht="11.25">
      <c r="A131" s="40"/>
    </row>
    <row r="132" ht="11.25">
      <c r="A132" s="40"/>
    </row>
    <row r="133" ht="11.25">
      <c r="A133" s="40"/>
    </row>
    <row r="134" ht="11.25">
      <c r="A134" s="40"/>
    </row>
    <row r="135" ht="11.25">
      <c r="A135" s="40"/>
    </row>
    <row r="136" ht="11.25">
      <c r="A136" s="40"/>
    </row>
    <row r="137" ht="11.25">
      <c r="A137" s="40"/>
    </row>
    <row r="138" ht="11.25">
      <c r="A138" s="40"/>
    </row>
    <row r="139" ht="11.25">
      <c r="A139" s="40"/>
    </row>
    <row r="140" ht="11.25">
      <c r="A140" s="40"/>
    </row>
    <row r="141" ht="11.25">
      <c r="A141" s="40"/>
    </row>
    <row r="142" ht="11.25">
      <c r="A142" s="40"/>
    </row>
    <row r="143" ht="11.25">
      <c r="A143" s="40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25" defaultRowHeight="12.75"/>
  <cols>
    <col min="1" max="16384" width="9.125" style="54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9">
    <tabColor indexed="47"/>
  </sheetPr>
  <dimension ref="A1:G84"/>
  <sheetViews>
    <sheetView zoomScalePageLayoutView="0" workbookViewId="0" topLeftCell="A1">
      <selection activeCell="A1" sqref="A1"/>
    </sheetView>
  </sheetViews>
  <sheetFormatPr defaultColWidth="9.125" defaultRowHeight="12.75"/>
  <cols>
    <col min="1" max="1" width="35.625" style="7" customWidth="1"/>
    <col min="2" max="2" width="9.125" style="8" customWidth="1"/>
    <col min="3" max="3" width="8.375" style="7" customWidth="1"/>
    <col min="4" max="4" width="15.125" style="7" customWidth="1"/>
    <col min="5" max="5" width="9.125" style="11" customWidth="1"/>
    <col min="6" max="6" width="9.125" style="7" customWidth="1"/>
    <col min="7" max="7" width="54.50390625" style="7" customWidth="1"/>
    <col min="8" max="8" width="9.125" style="7" customWidth="1"/>
    <col min="9" max="9" width="12.50390625" style="7" customWidth="1"/>
    <col min="10" max="10" width="30.625" style="7" customWidth="1"/>
    <col min="11" max="16384" width="9.125" style="7" customWidth="1"/>
  </cols>
  <sheetData>
    <row r="1" spans="1:7" ht="11.25">
      <c r="A1" s="12" t="s">
        <v>37</v>
      </c>
      <c r="C1" s="107" t="s">
        <v>129</v>
      </c>
      <c r="D1" s="108" t="s">
        <v>128</v>
      </c>
      <c r="E1" s="108" t="s">
        <v>127</v>
      </c>
      <c r="G1" s="109" t="s">
        <v>34</v>
      </c>
    </row>
    <row r="2" spans="1:7" ht="11.25">
      <c r="A2" s="12" t="s">
        <v>38</v>
      </c>
      <c r="C2" s="35">
        <v>2008</v>
      </c>
      <c r="D2" s="36" t="s">
        <v>3</v>
      </c>
      <c r="E2" s="10" t="s">
        <v>123</v>
      </c>
      <c r="G2" s="34" t="str">
        <f>reg_name</f>
        <v>Краснодарский край</v>
      </c>
    </row>
    <row r="3" spans="1:5" ht="11.25">
      <c r="A3" s="12" t="s">
        <v>39</v>
      </c>
      <c r="C3" s="35">
        <v>2009</v>
      </c>
      <c r="D3" s="36" t="s">
        <v>4</v>
      </c>
      <c r="E3" s="10" t="s">
        <v>124</v>
      </c>
    </row>
    <row r="4" spans="1:4" ht="11.25">
      <c r="A4" s="12" t="s">
        <v>40</v>
      </c>
      <c r="C4" s="35">
        <v>2010</v>
      </c>
      <c r="D4" s="36" t="s">
        <v>5</v>
      </c>
    </row>
    <row r="5" spans="1:4" ht="11.25">
      <c r="A5" s="12" t="s">
        <v>41</v>
      </c>
      <c r="C5" s="35">
        <v>2011</v>
      </c>
      <c r="D5" s="36" t="s">
        <v>6</v>
      </c>
    </row>
    <row r="6" spans="1:4" ht="11.25">
      <c r="A6" s="12" t="s">
        <v>42</v>
      </c>
      <c r="C6" s="35">
        <v>2012</v>
      </c>
      <c r="D6" s="36" t="s">
        <v>7</v>
      </c>
    </row>
    <row r="7" spans="1:4" ht="11.25">
      <c r="A7" s="12" t="s">
        <v>43</v>
      </c>
      <c r="C7" s="35">
        <v>2013</v>
      </c>
      <c r="D7" s="36" t="s">
        <v>8</v>
      </c>
    </row>
    <row r="8" spans="1:4" ht="11.25">
      <c r="A8" s="12" t="s">
        <v>44</v>
      </c>
      <c r="C8" s="35">
        <v>2014</v>
      </c>
      <c r="D8" s="36" t="s">
        <v>9</v>
      </c>
    </row>
    <row r="9" spans="1:4" ht="11.25">
      <c r="A9" s="12" t="s">
        <v>45</v>
      </c>
      <c r="C9" s="35">
        <v>2015</v>
      </c>
      <c r="D9" s="36" t="s">
        <v>10</v>
      </c>
    </row>
    <row r="10" spans="1:4" ht="11.25">
      <c r="A10" s="12" t="s">
        <v>46</v>
      </c>
      <c r="C10" s="35">
        <v>2016</v>
      </c>
      <c r="D10" s="36" t="s">
        <v>11</v>
      </c>
    </row>
    <row r="11" spans="1:4" ht="11.25">
      <c r="A11" s="12" t="s">
        <v>47</v>
      </c>
      <c r="C11" s="35">
        <v>2017</v>
      </c>
      <c r="D11" s="36" t="s">
        <v>12</v>
      </c>
    </row>
    <row r="12" spans="1:4" ht="11.25">
      <c r="A12" s="12" t="s">
        <v>48</v>
      </c>
      <c r="C12" s="35">
        <v>2018</v>
      </c>
      <c r="D12" s="36" t="s">
        <v>13</v>
      </c>
    </row>
    <row r="13" spans="1:4" ht="11.25">
      <c r="A13" s="12" t="s">
        <v>35</v>
      </c>
      <c r="C13" s="35">
        <v>2019</v>
      </c>
      <c r="D13" s="36" t="s">
        <v>14</v>
      </c>
    </row>
    <row r="14" spans="1:4" ht="11.25">
      <c r="A14" s="12" t="s">
        <v>49</v>
      </c>
      <c r="C14" s="9"/>
      <c r="D14" s="36" t="s">
        <v>18</v>
      </c>
    </row>
    <row r="15" spans="1:3" ht="11.25">
      <c r="A15" s="12" t="s">
        <v>50</v>
      </c>
      <c r="C15" s="9"/>
    </row>
    <row r="16" spans="1:3" ht="11.25">
      <c r="A16" s="12" t="s">
        <v>51</v>
      </c>
      <c r="C16" s="9"/>
    </row>
    <row r="17" spans="1:5" ht="11.25">
      <c r="A17" s="12" t="s">
        <v>52</v>
      </c>
      <c r="E17" s="7"/>
    </row>
    <row r="18" spans="1:5" ht="11.25">
      <c r="A18" s="12" t="s">
        <v>53</v>
      </c>
      <c r="E18" s="7"/>
    </row>
    <row r="19" spans="1:5" ht="11.25">
      <c r="A19" s="12" t="s">
        <v>54</v>
      </c>
      <c r="E19" s="7"/>
    </row>
    <row r="20" spans="1:7" ht="11.25">
      <c r="A20" s="12" t="s">
        <v>55</v>
      </c>
      <c r="E20" s="7"/>
      <c r="G20" s="116" t="s">
        <v>244</v>
      </c>
    </row>
    <row r="21" spans="1:7" ht="12.75">
      <c r="A21" s="12" t="s">
        <v>56</v>
      </c>
      <c r="E21" s="7"/>
      <c r="G21" s="117" t="s">
        <v>245</v>
      </c>
    </row>
    <row r="22" spans="1:7" ht="12.75">
      <c r="A22" s="12" t="s">
        <v>57</v>
      </c>
      <c r="E22" s="7"/>
      <c r="G22" s="117" t="s">
        <v>246</v>
      </c>
    </row>
    <row r="23" spans="1:7" ht="12.75">
      <c r="A23" s="12" t="s">
        <v>58</v>
      </c>
      <c r="E23" s="7"/>
      <c r="G23" s="117" t="s">
        <v>247</v>
      </c>
    </row>
    <row r="24" spans="1:7" ht="12.75" customHeight="1">
      <c r="A24" s="12" t="s">
        <v>59</v>
      </c>
      <c r="B24" s="7"/>
      <c r="E24" s="7"/>
      <c r="G24" s="117" t="s">
        <v>248</v>
      </c>
    </row>
    <row r="25" spans="1:7" ht="12.75">
      <c r="A25" s="12" t="s">
        <v>60</v>
      </c>
      <c r="E25" s="7"/>
      <c r="G25" s="117" t="s">
        <v>249</v>
      </c>
    </row>
    <row r="26" spans="1:5" ht="11.25">
      <c r="A26" s="12" t="s">
        <v>61</v>
      </c>
      <c r="E26" s="7"/>
    </row>
    <row r="27" spans="1:5" ht="11.25">
      <c r="A27" s="12" t="s">
        <v>62</v>
      </c>
      <c r="E27" s="7"/>
    </row>
    <row r="28" spans="1:5" ht="11.25">
      <c r="A28" s="12" t="s">
        <v>63</v>
      </c>
      <c r="E28" s="7"/>
    </row>
    <row r="29" spans="1:5" ht="11.25">
      <c r="A29" s="12" t="s">
        <v>64</v>
      </c>
      <c r="E29" s="7"/>
    </row>
    <row r="30" spans="1:5" ht="11.25">
      <c r="A30" s="12" t="s">
        <v>65</v>
      </c>
      <c r="E30" s="7"/>
    </row>
    <row r="31" spans="1:5" ht="11.25">
      <c r="A31" s="12" t="s">
        <v>66</v>
      </c>
      <c r="E31" s="7"/>
    </row>
    <row r="32" spans="1:5" ht="11.25">
      <c r="A32" s="12" t="s">
        <v>67</v>
      </c>
      <c r="E32" s="7"/>
    </row>
    <row r="33" spans="1:5" ht="11.25">
      <c r="A33" s="12" t="s">
        <v>68</v>
      </c>
      <c r="E33" s="7"/>
    </row>
    <row r="34" spans="1:5" ht="11.25">
      <c r="A34" s="12" t="s">
        <v>69</v>
      </c>
      <c r="E34" s="7"/>
    </row>
    <row r="35" spans="1:5" ht="11.25">
      <c r="A35" s="12" t="s">
        <v>70</v>
      </c>
      <c r="E35" s="7"/>
    </row>
    <row r="36" spans="1:5" ht="11.25">
      <c r="A36" s="12" t="s">
        <v>71</v>
      </c>
      <c r="E36" s="7"/>
    </row>
    <row r="37" spans="1:5" ht="11.25">
      <c r="A37" s="12" t="s">
        <v>72</v>
      </c>
      <c r="E37" s="7"/>
    </row>
    <row r="38" spans="1:5" ht="11.25">
      <c r="A38" s="12" t="s">
        <v>73</v>
      </c>
      <c r="E38" s="7"/>
    </row>
    <row r="39" spans="1:5" ht="11.25">
      <c r="A39" s="12" t="s">
        <v>74</v>
      </c>
      <c r="E39" s="7"/>
    </row>
    <row r="40" spans="1:5" ht="11.25">
      <c r="A40" s="12" t="s">
        <v>75</v>
      </c>
      <c r="E40" s="7"/>
    </row>
    <row r="41" spans="1:5" ht="11.25">
      <c r="A41" s="12" t="s">
        <v>76</v>
      </c>
      <c r="E41" s="7"/>
    </row>
    <row r="42" spans="1:5" ht="11.25">
      <c r="A42" s="12" t="s">
        <v>77</v>
      </c>
      <c r="E42" s="7"/>
    </row>
    <row r="43" ht="11.25">
      <c r="A43" s="12" t="s">
        <v>78</v>
      </c>
    </row>
    <row r="44" ht="11.25">
      <c r="A44" s="12" t="s">
        <v>79</v>
      </c>
    </row>
    <row r="45" ht="11.25">
      <c r="A45" s="12" t="s">
        <v>80</v>
      </c>
    </row>
    <row r="46" ht="11.25">
      <c r="A46" s="12" t="s">
        <v>81</v>
      </c>
    </row>
    <row r="47" ht="11.25">
      <c r="A47" s="12" t="s">
        <v>82</v>
      </c>
    </row>
    <row r="48" ht="11.25">
      <c r="A48" s="12" t="s">
        <v>83</v>
      </c>
    </row>
    <row r="49" ht="11.25">
      <c r="A49" s="12" t="s">
        <v>84</v>
      </c>
    </row>
    <row r="50" ht="11.25">
      <c r="A50" s="12" t="s">
        <v>85</v>
      </c>
    </row>
    <row r="51" ht="11.25">
      <c r="A51" s="12" t="s">
        <v>86</v>
      </c>
    </row>
    <row r="52" ht="11.25">
      <c r="A52" s="12" t="s">
        <v>87</v>
      </c>
    </row>
    <row r="53" ht="11.25">
      <c r="A53" s="12" t="s">
        <v>88</v>
      </c>
    </row>
    <row r="54" ht="11.25">
      <c r="A54" s="12" t="s">
        <v>89</v>
      </c>
    </row>
    <row r="55" ht="11.25">
      <c r="A55" s="12" t="s">
        <v>90</v>
      </c>
    </row>
    <row r="56" ht="11.25">
      <c r="A56" s="12" t="s">
        <v>91</v>
      </c>
    </row>
    <row r="57" ht="11.25">
      <c r="A57" s="12" t="s">
        <v>92</v>
      </c>
    </row>
    <row r="58" ht="11.25">
      <c r="A58" s="12" t="s">
        <v>93</v>
      </c>
    </row>
    <row r="59" ht="11.25">
      <c r="A59" s="12" t="s">
        <v>33</v>
      </c>
    </row>
    <row r="60" ht="11.25">
      <c r="A60" s="12" t="s">
        <v>94</v>
      </c>
    </row>
    <row r="61" ht="11.25">
      <c r="A61" s="12" t="s">
        <v>95</v>
      </c>
    </row>
    <row r="62" ht="11.25">
      <c r="A62" s="12" t="s">
        <v>96</v>
      </c>
    </row>
    <row r="63" ht="11.25">
      <c r="A63" s="12" t="s">
        <v>97</v>
      </c>
    </row>
    <row r="64" ht="11.25">
      <c r="A64" s="12" t="s">
        <v>98</v>
      </c>
    </row>
    <row r="65" ht="11.25">
      <c r="A65" s="12" t="s">
        <v>99</v>
      </c>
    </row>
    <row r="66" ht="11.25">
      <c r="A66" s="12" t="s">
        <v>100</v>
      </c>
    </row>
    <row r="67" ht="11.25">
      <c r="A67" s="12" t="s">
        <v>101</v>
      </c>
    </row>
    <row r="68" ht="11.25">
      <c r="A68" s="12" t="s">
        <v>102</v>
      </c>
    </row>
    <row r="69" ht="11.25">
      <c r="A69" s="12" t="s">
        <v>103</v>
      </c>
    </row>
    <row r="70" ht="11.25">
      <c r="A70" s="12" t="s">
        <v>104</v>
      </c>
    </row>
    <row r="71" ht="11.25">
      <c r="A71" s="12" t="s">
        <v>105</v>
      </c>
    </row>
    <row r="72" ht="11.25">
      <c r="A72" s="12" t="s">
        <v>106</v>
      </c>
    </row>
    <row r="73" ht="11.25">
      <c r="A73" s="12" t="s">
        <v>107</v>
      </c>
    </row>
    <row r="74" ht="11.25">
      <c r="A74" s="12" t="s">
        <v>108</v>
      </c>
    </row>
    <row r="75" ht="11.25">
      <c r="A75" s="12" t="s">
        <v>109</v>
      </c>
    </row>
    <row r="76" ht="11.25">
      <c r="A76" s="12" t="s">
        <v>110</v>
      </c>
    </row>
    <row r="77" ht="11.25">
      <c r="A77" s="12" t="s">
        <v>36</v>
      </c>
    </row>
    <row r="78" ht="11.25">
      <c r="A78" s="12" t="s">
        <v>111</v>
      </c>
    </row>
    <row r="79" ht="11.25">
      <c r="A79" s="12" t="s">
        <v>112</v>
      </c>
    </row>
    <row r="80" ht="11.25">
      <c r="A80" s="12" t="s">
        <v>113</v>
      </c>
    </row>
    <row r="81" ht="11.25">
      <c r="A81" s="12" t="s">
        <v>114</v>
      </c>
    </row>
    <row r="82" ht="11.25">
      <c r="A82" s="12" t="s">
        <v>115</v>
      </c>
    </row>
    <row r="83" ht="11.25">
      <c r="A83" s="12" t="s">
        <v>116</v>
      </c>
    </row>
    <row r="84" ht="11.25">
      <c r="A84" s="12" t="s">
        <v>117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">
    <tabColor indexed="47"/>
  </sheetPr>
  <dimension ref="A1:BB427"/>
  <sheetViews>
    <sheetView zoomScalePageLayoutView="0" workbookViewId="0" topLeftCell="A1">
      <selection activeCell="AZ232" sqref="AZ232:BB261"/>
    </sheetView>
  </sheetViews>
  <sheetFormatPr defaultColWidth="9.125" defaultRowHeight="12.75"/>
  <cols>
    <col min="1" max="16384" width="9.125" style="42" customWidth="1"/>
  </cols>
  <sheetData>
    <row r="1" spans="1:7" ht="11.25">
      <c r="A1" s="42" t="s">
        <v>752</v>
      </c>
      <c r="B1" s="42" t="s">
        <v>753</v>
      </c>
      <c r="C1" s="42" t="s">
        <v>754</v>
      </c>
      <c r="D1" s="42" t="s">
        <v>755</v>
      </c>
      <c r="E1" s="42" t="s">
        <v>756</v>
      </c>
      <c r="G1" s="42" t="s">
        <v>757</v>
      </c>
    </row>
    <row r="2" spans="1:7" ht="11.25">
      <c r="A2" s="42" t="s">
        <v>262</v>
      </c>
      <c r="B2" s="42" t="s">
        <v>263</v>
      </c>
      <c r="C2" s="42" t="s">
        <v>264</v>
      </c>
      <c r="D2" s="42" t="s">
        <v>265</v>
      </c>
      <c r="E2" s="42" t="s">
        <v>61</v>
      </c>
      <c r="G2" s="42" t="s">
        <v>758</v>
      </c>
    </row>
    <row r="3" spans="1:7" ht="11.25">
      <c r="A3" s="42" t="s">
        <v>266</v>
      </c>
      <c r="B3" s="42" t="s">
        <v>267</v>
      </c>
      <c r="C3" s="42" t="s">
        <v>268</v>
      </c>
      <c r="D3" s="42" t="s">
        <v>265</v>
      </c>
      <c r="E3" s="42" t="s">
        <v>61</v>
      </c>
      <c r="G3" s="42" t="s">
        <v>265</v>
      </c>
    </row>
    <row r="4" spans="1:7" ht="11.25">
      <c r="A4" s="42" t="s">
        <v>269</v>
      </c>
      <c r="B4" s="42" t="s">
        <v>270</v>
      </c>
      <c r="C4" s="42" t="s">
        <v>271</v>
      </c>
      <c r="D4" s="42" t="s">
        <v>265</v>
      </c>
      <c r="E4" s="42" t="s">
        <v>61</v>
      </c>
      <c r="G4" s="42" t="s">
        <v>759</v>
      </c>
    </row>
    <row r="5" spans="1:7" ht="11.25">
      <c r="A5" s="42" t="s">
        <v>272</v>
      </c>
      <c r="B5" s="42" t="s">
        <v>273</v>
      </c>
      <c r="C5" s="42" t="s">
        <v>274</v>
      </c>
      <c r="D5" s="42" t="s">
        <v>265</v>
      </c>
      <c r="E5" s="42" t="s">
        <v>61</v>
      </c>
      <c r="G5" s="42" t="s">
        <v>760</v>
      </c>
    </row>
    <row r="6" spans="1:7" ht="11.25">
      <c r="A6" s="42" t="s">
        <v>275</v>
      </c>
      <c r="B6" s="42" t="s">
        <v>276</v>
      </c>
      <c r="C6" s="42" t="s">
        <v>271</v>
      </c>
      <c r="D6" s="42" t="s">
        <v>265</v>
      </c>
      <c r="E6" s="42" t="s">
        <v>61</v>
      </c>
      <c r="G6" s="42" t="s">
        <v>761</v>
      </c>
    </row>
    <row r="7" spans="1:7" ht="11.25">
      <c r="A7" s="42" t="s">
        <v>277</v>
      </c>
      <c r="B7" s="42" t="s">
        <v>278</v>
      </c>
      <c r="C7" s="42" t="s">
        <v>279</v>
      </c>
      <c r="D7" s="42" t="s">
        <v>265</v>
      </c>
      <c r="E7" s="42" t="s">
        <v>61</v>
      </c>
      <c r="G7" s="42" t="s">
        <v>762</v>
      </c>
    </row>
    <row r="8" spans="1:7" ht="11.25">
      <c r="A8" s="42" t="s">
        <v>280</v>
      </c>
      <c r="B8" s="42" t="s">
        <v>281</v>
      </c>
      <c r="C8" s="42" t="s">
        <v>282</v>
      </c>
      <c r="D8" s="42" t="s">
        <v>265</v>
      </c>
      <c r="E8" s="42" t="s">
        <v>61</v>
      </c>
      <c r="G8" s="42" t="s">
        <v>763</v>
      </c>
    </row>
    <row r="9" spans="1:7" ht="11.25">
      <c r="A9" s="42" t="s">
        <v>283</v>
      </c>
      <c r="B9" s="42" t="s">
        <v>284</v>
      </c>
      <c r="C9" s="42" t="s">
        <v>285</v>
      </c>
      <c r="D9" s="42" t="s">
        <v>265</v>
      </c>
      <c r="E9" s="42" t="s">
        <v>61</v>
      </c>
      <c r="G9" s="42" t="s">
        <v>764</v>
      </c>
    </row>
    <row r="10" spans="1:5" ht="11.25">
      <c r="A10" s="42" t="s">
        <v>286</v>
      </c>
      <c r="B10" s="42" t="s">
        <v>287</v>
      </c>
      <c r="C10" s="42" t="s">
        <v>288</v>
      </c>
      <c r="D10" s="42" t="s">
        <v>265</v>
      </c>
      <c r="E10" s="42" t="s">
        <v>61</v>
      </c>
    </row>
    <row r="11" spans="1:5" ht="11.25">
      <c r="A11" s="42" t="s">
        <v>289</v>
      </c>
      <c r="B11" s="42" t="s">
        <v>290</v>
      </c>
      <c r="C11" s="42" t="s">
        <v>291</v>
      </c>
      <c r="D11" s="42" t="s">
        <v>265</v>
      </c>
      <c r="E11" s="42" t="s">
        <v>61</v>
      </c>
    </row>
    <row r="12" spans="1:5" ht="11.25">
      <c r="A12" s="42" t="s">
        <v>292</v>
      </c>
      <c r="B12" s="42" t="s">
        <v>293</v>
      </c>
      <c r="C12" s="42" t="s">
        <v>294</v>
      </c>
      <c r="D12" s="42" t="s">
        <v>265</v>
      </c>
      <c r="E12" s="42" t="s">
        <v>61</v>
      </c>
    </row>
    <row r="13" spans="1:5" ht="11.25">
      <c r="A13" s="42" t="s">
        <v>295</v>
      </c>
      <c r="B13" s="42" t="s">
        <v>296</v>
      </c>
      <c r="C13" s="42" t="s">
        <v>274</v>
      </c>
      <c r="D13" s="42" t="s">
        <v>265</v>
      </c>
      <c r="E13" s="42" t="s">
        <v>61</v>
      </c>
    </row>
    <row r="14" spans="1:5" ht="11.25">
      <c r="A14" s="42" t="s">
        <v>297</v>
      </c>
      <c r="B14" s="42" t="s">
        <v>298</v>
      </c>
      <c r="C14" s="42" t="s">
        <v>299</v>
      </c>
      <c r="D14" s="42" t="s">
        <v>265</v>
      </c>
      <c r="E14" s="42" t="s">
        <v>61</v>
      </c>
    </row>
    <row r="15" spans="1:5" ht="11.25">
      <c r="A15" s="42" t="s">
        <v>300</v>
      </c>
      <c r="B15" s="42" t="s">
        <v>301</v>
      </c>
      <c r="C15" s="42" t="s">
        <v>302</v>
      </c>
      <c r="D15" s="42" t="s">
        <v>265</v>
      </c>
      <c r="E15" s="42" t="s">
        <v>61</v>
      </c>
    </row>
    <row r="16" spans="1:5" ht="11.25">
      <c r="A16" s="42" t="s">
        <v>300</v>
      </c>
      <c r="B16" s="42" t="s">
        <v>301</v>
      </c>
      <c r="C16" s="42" t="s">
        <v>302</v>
      </c>
      <c r="D16" s="42" t="s">
        <v>265</v>
      </c>
      <c r="E16" s="42" t="s">
        <v>61</v>
      </c>
    </row>
    <row r="17" spans="1:5" ht="11.25">
      <c r="A17" s="42" t="s">
        <v>303</v>
      </c>
      <c r="B17" s="42" t="s">
        <v>304</v>
      </c>
      <c r="C17" s="42" t="s">
        <v>305</v>
      </c>
      <c r="D17" s="42" t="s">
        <v>265</v>
      </c>
      <c r="E17" s="42" t="s">
        <v>61</v>
      </c>
    </row>
    <row r="18" spans="1:5" ht="11.25">
      <c r="A18" s="42" t="s">
        <v>306</v>
      </c>
      <c r="B18" s="42" t="s">
        <v>307</v>
      </c>
      <c r="C18" s="42" t="s">
        <v>308</v>
      </c>
      <c r="D18" s="42" t="s">
        <v>265</v>
      </c>
      <c r="E18" s="42" t="s">
        <v>61</v>
      </c>
    </row>
    <row r="19" spans="1:5" ht="11.25">
      <c r="A19" s="42" t="s">
        <v>309</v>
      </c>
      <c r="B19" s="42" t="s">
        <v>310</v>
      </c>
      <c r="C19" s="42" t="s">
        <v>311</v>
      </c>
      <c r="D19" s="42" t="s">
        <v>265</v>
      </c>
      <c r="E19" s="42" t="s">
        <v>61</v>
      </c>
    </row>
    <row r="20" spans="1:5" ht="11.25">
      <c r="A20" s="42" t="s">
        <v>312</v>
      </c>
      <c r="B20" s="42" t="s">
        <v>313</v>
      </c>
      <c r="C20" s="42" t="s">
        <v>314</v>
      </c>
      <c r="D20" s="42" t="s">
        <v>265</v>
      </c>
      <c r="E20" s="42" t="s">
        <v>61</v>
      </c>
    </row>
    <row r="21" spans="1:5" ht="11.25">
      <c r="A21" s="42" t="s">
        <v>315</v>
      </c>
      <c r="B21" s="42" t="s">
        <v>316</v>
      </c>
      <c r="C21" s="42" t="s">
        <v>317</v>
      </c>
      <c r="D21" s="42" t="s">
        <v>265</v>
      </c>
      <c r="E21" s="42" t="s">
        <v>61</v>
      </c>
    </row>
    <row r="22" spans="1:5" ht="11.25">
      <c r="A22" s="42" t="s">
        <v>318</v>
      </c>
      <c r="B22" s="42" t="s">
        <v>319</v>
      </c>
      <c r="C22" s="42" t="s">
        <v>320</v>
      </c>
      <c r="D22" s="42" t="s">
        <v>265</v>
      </c>
      <c r="E22" s="42" t="s">
        <v>61</v>
      </c>
    </row>
    <row r="23" spans="1:5" ht="11.25">
      <c r="A23" s="42" t="s">
        <v>321</v>
      </c>
      <c r="B23" s="42" t="s">
        <v>322</v>
      </c>
      <c r="C23" s="42" t="s">
        <v>323</v>
      </c>
      <c r="D23" s="42" t="s">
        <v>265</v>
      </c>
      <c r="E23" s="42" t="s">
        <v>61</v>
      </c>
    </row>
    <row r="24" spans="1:5" ht="11.25">
      <c r="A24" s="42" t="s">
        <v>321</v>
      </c>
      <c r="B24" s="42" t="s">
        <v>322</v>
      </c>
      <c r="C24" s="42" t="s">
        <v>323</v>
      </c>
      <c r="D24" s="42" t="s">
        <v>265</v>
      </c>
      <c r="E24" s="42" t="s">
        <v>61</v>
      </c>
    </row>
    <row r="25" spans="1:5" ht="11.25">
      <c r="A25" s="42" t="s">
        <v>324</v>
      </c>
      <c r="B25" s="42" t="s">
        <v>325</v>
      </c>
      <c r="C25" s="42" t="s">
        <v>326</v>
      </c>
      <c r="D25" s="42" t="s">
        <v>265</v>
      </c>
      <c r="E25" s="42" t="s">
        <v>61</v>
      </c>
    </row>
    <row r="26" spans="1:5" ht="11.25">
      <c r="A26" s="42" t="s">
        <v>327</v>
      </c>
      <c r="B26" s="42" t="s">
        <v>328</v>
      </c>
      <c r="C26" s="42" t="s">
        <v>329</v>
      </c>
      <c r="D26" s="42" t="s">
        <v>265</v>
      </c>
      <c r="E26" s="42" t="s">
        <v>61</v>
      </c>
    </row>
    <row r="27" spans="1:5" ht="11.25">
      <c r="A27" s="42" t="s">
        <v>330</v>
      </c>
      <c r="B27" s="42" t="s">
        <v>331</v>
      </c>
      <c r="C27" s="42" t="s">
        <v>332</v>
      </c>
      <c r="D27" s="42" t="s">
        <v>265</v>
      </c>
      <c r="E27" s="42" t="s">
        <v>61</v>
      </c>
    </row>
    <row r="28" spans="1:5" ht="11.25">
      <c r="A28" s="42" t="s">
        <v>333</v>
      </c>
      <c r="B28" s="42" t="s">
        <v>334</v>
      </c>
      <c r="C28" s="42" t="s">
        <v>335</v>
      </c>
      <c r="D28" s="42" t="s">
        <v>265</v>
      </c>
      <c r="E28" s="42" t="s">
        <v>61</v>
      </c>
    </row>
    <row r="29" spans="1:5" ht="11.25">
      <c r="A29" s="42" t="s">
        <v>336</v>
      </c>
      <c r="B29" s="42" t="s">
        <v>337</v>
      </c>
      <c r="C29" s="42" t="s">
        <v>329</v>
      </c>
      <c r="D29" s="42" t="s">
        <v>265</v>
      </c>
      <c r="E29" s="42" t="s">
        <v>61</v>
      </c>
    </row>
    <row r="30" spans="1:5" ht="11.25">
      <c r="A30" s="42" t="s">
        <v>338</v>
      </c>
      <c r="B30" s="42" t="s">
        <v>339</v>
      </c>
      <c r="C30" s="42" t="s">
        <v>340</v>
      </c>
      <c r="D30" s="42" t="s">
        <v>265</v>
      </c>
      <c r="E30" s="42" t="s">
        <v>61</v>
      </c>
    </row>
    <row r="31" spans="1:5" ht="11.25">
      <c r="A31" s="42" t="s">
        <v>341</v>
      </c>
      <c r="B31" s="42" t="s">
        <v>342</v>
      </c>
      <c r="C31" s="42" t="s">
        <v>343</v>
      </c>
      <c r="D31" s="42" t="s">
        <v>265</v>
      </c>
      <c r="E31" s="42" t="s">
        <v>61</v>
      </c>
    </row>
    <row r="32" spans="1:5" ht="11.25">
      <c r="A32" s="42" t="s">
        <v>344</v>
      </c>
      <c r="B32" s="42" t="s">
        <v>345</v>
      </c>
      <c r="C32" s="42" t="s">
        <v>320</v>
      </c>
      <c r="D32" s="42" t="s">
        <v>265</v>
      </c>
      <c r="E32" s="42" t="s">
        <v>61</v>
      </c>
    </row>
    <row r="33" spans="1:5" ht="11.25">
      <c r="A33" s="42" t="s">
        <v>346</v>
      </c>
      <c r="B33" s="42" t="s">
        <v>347</v>
      </c>
      <c r="C33" s="42" t="s">
        <v>348</v>
      </c>
      <c r="D33" s="42" t="s">
        <v>265</v>
      </c>
      <c r="E33" s="42" t="s">
        <v>61</v>
      </c>
    </row>
    <row r="34" spans="1:5" ht="11.25">
      <c r="A34" s="42" t="s">
        <v>349</v>
      </c>
      <c r="B34" s="42" t="s">
        <v>350</v>
      </c>
      <c r="C34" s="42" t="s">
        <v>279</v>
      </c>
      <c r="D34" s="42" t="s">
        <v>265</v>
      </c>
      <c r="E34" s="42" t="s">
        <v>61</v>
      </c>
    </row>
    <row r="35" spans="1:5" ht="11.25">
      <c r="A35" s="42" t="s">
        <v>351</v>
      </c>
      <c r="B35" s="42" t="s">
        <v>352</v>
      </c>
      <c r="C35" s="42" t="s">
        <v>279</v>
      </c>
      <c r="D35" s="42" t="s">
        <v>265</v>
      </c>
      <c r="E35" s="42" t="s">
        <v>61</v>
      </c>
    </row>
    <row r="36" spans="1:5" ht="11.25">
      <c r="A36" s="42" t="s">
        <v>353</v>
      </c>
      <c r="B36" s="42" t="s">
        <v>354</v>
      </c>
      <c r="C36" s="42" t="s">
        <v>355</v>
      </c>
      <c r="D36" s="42" t="s">
        <v>265</v>
      </c>
      <c r="E36" s="42" t="s">
        <v>61</v>
      </c>
    </row>
    <row r="37" spans="1:5" ht="11.25">
      <c r="A37" s="42" t="s">
        <v>356</v>
      </c>
      <c r="B37" s="42" t="s">
        <v>357</v>
      </c>
      <c r="C37" s="42" t="s">
        <v>358</v>
      </c>
      <c r="D37" s="42" t="s">
        <v>265</v>
      </c>
      <c r="E37" s="42" t="s">
        <v>61</v>
      </c>
    </row>
    <row r="38" spans="1:5" ht="11.25">
      <c r="A38" s="42" t="s">
        <v>359</v>
      </c>
      <c r="B38" s="42" t="s">
        <v>360</v>
      </c>
      <c r="C38" s="42" t="s">
        <v>361</v>
      </c>
      <c r="D38" s="42" t="s">
        <v>265</v>
      </c>
      <c r="E38" s="42" t="s">
        <v>61</v>
      </c>
    </row>
    <row r="39" spans="1:5" ht="11.25">
      <c r="A39" s="42" t="s">
        <v>362</v>
      </c>
      <c r="B39" s="42" t="s">
        <v>363</v>
      </c>
      <c r="C39" s="42" t="s">
        <v>320</v>
      </c>
      <c r="D39" s="42" t="s">
        <v>265</v>
      </c>
      <c r="E39" s="42" t="s">
        <v>61</v>
      </c>
    </row>
    <row r="40" spans="1:5" ht="11.25">
      <c r="A40" s="42" t="s">
        <v>364</v>
      </c>
      <c r="B40" s="42" t="s">
        <v>365</v>
      </c>
      <c r="C40" s="42" t="s">
        <v>320</v>
      </c>
      <c r="D40" s="42" t="s">
        <v>265</v>
      </c>
      <c r="E40" s="42" t="s">
        <v>61</v>
      </c>
    </row>
    <row r="41" spans="1:5" ht="11.25">
      <c r="A41" s="42" t="s">
        <v>366</v>
      </c>
      <c r="B41" s="42" t="s">
        <v>367</v>
      </c>
      <c r="C41" s="42" t="s">
        <v>358</v>
      </c>
      <c r="D41" s="42" t="s">
        <v>265</v>
      </c>
      <c r="E41" s="42" t="s">
        <v>61</v>
      </c>
    </row>
    <row r="42" spans="1:5" ht="11.25">
      <c r="A42" s="42" t="s">
        <v>368</v>
      </c>
      <c r="B42" s="42" t="s">
        <v>369</v>
      </c>
      <c r="C42" s="42" t="s">
        <v>358</v>
      </c>
      <c r="D42" s="42" t="s">
        <v>265</v>
      </c>
      <c r="E42" s="42" t="s">
        <v>61</v>
      </c>
    </row>
    <row r="43" spans="1:5" ht="11.25">
      <c r="A43" s="42" t="s">
        <v>370</v>
      </c>
      <c r="B43" s="42" t="s">
        <v>371</v>
      </c>
      <c r="C43" s="42" t="s">
        <v>372</v>
      </c>
      <c r="D43" s="42" t="s">
        <v>265</v>
      </c>
      <c r="E43" s="42" t="s">
        <v>61</v>
      </c>
    </row>
    <row r="44" spans="1:5" ht="11.25">
      <c r="A44" s="42" t="s">
        <v>373</v>
      </c>
      <c r="B44" s="42" t="s">
        <v>374</v>
      </c>
      <c r="C44" s="42" t="s">
        <v>375</v>
      </c>
      <c r="D44" s="42" t="s">
        <v>265</v>
      </c>
      <c r="E44" s="42" t="s">
        <v>61</v>
      </c>
    </row>
    <row r="45" spans="1:5" ht="11.25">
      <c r="A45" s="42" t="s">
        <v>376</v>
      </c>
      <c r="B45" s="42" t="s">
        <v>377</v>
      </c>
      <c r="C45" s="42" t="s">
        <v>378</v>
      </c>
      <c r="D45" s="42" t="s">
        <v>265</v>
      </c>
      <c r="E45" s="42" t="s">
        <v>61</v>
      </c>
    </row>
    <row r="46" spans="1:5" ht="11.25">
      <c r="A46" s="42" t="s">
        <v>379</v>
      </c>
      <c r="B46" s="42" t="s">
        <v>267</v>
      </c>
      <c r="C46" s="42" t="s">
        <v>380</v>
      </c>
      <c r="D46" s="42" t="s">
        <v>265</v>
      </c>
      <c r="E46" s="42" t="s">
        <v>61</v>
      </c>
    </row>
    <row r="47" spans="1:5" ht="11.25">
      <c r="A47" s="42" t="s">
        <v>381</v>
      </c>
      <c r="B47" s="42" t="s">
        <v>382</v>
      </c>
      <c r="C47" s="42" t="s">
        <v>383</v>
      </c>
      <c r="D47" s="42" t="s">
        <v>384</v>
      </c>
      <c r="E47" s="42" t="s">
        <v>61</v>
      </c>
    </row>
    <row r="48" spans="1:5" ht="11.25">
      <c r="A48" s="42" t="s">
        <v>385</v>
      </c>
      <c r="B48" s="42" t="s">
        <v>386</v>
      </c>
      <c r="C48" s="42" t="s">
        <v>329</v>
      </c>
      <c r="D48" s="42" t="s">
        <v>384</v>
      </c>
      <c r="E48" s="42" t="s">
        <v>61</v>
      </c>
    </row>
    <row r="49" spans="1:5" ht="11.25">
      <c r="A49" s="42" t="s">
        <v>387</v>
      </c>
      <c r="B49" s="42" t="s">
        <v>388</v>
      </c>
      <c r="C49" s="42" t="s">
        <v>389</v>
      </c>
      <c r="D49" s="42" t="s">
        <v>384</v>
      </c>
      <c r="E49" s="42" t="s">
        <v>61</v>
      </c>
    </row>
    <row r="50" spans="1:5" ht="11.25">
      <c r="A50" s="42" t="s">
        <v>390</v>
      </c>
      <c r="B50" s="42" t="s">
        <v>391</v>
      </c>
      <c r="C50" s="42" t="s">
        <v>392</v>
      </c>
      <c r="D50" s="42" t="s">
        <v>384</v>
      </c>
      <c r="E50" s="42" t="s">
        <v>61</v>
      </c>
    </row>
    <row r="51" spans="1:5" ht="11.25">
      <c r="A51" s="42" t="s">
        <v>393</v>
      </c>
      <c r="B51" s="42" t="s">
        <v>394</v>
      </c>
      <c r="C51" s="42" t="s">
        <v>395</v>
      </c>
      <c r="D51" s="42" t="s">
        <v>384</v>
      </c>
      <c r="E51" s="42" t="s">
        <v>61</v>
      </c>
    </row>
    <row r="52" spans="1:5" ht="11.25">
      <c r="A52" s="42" t="s">
        <v>396</v>
      </c>
      <c r="B52" s="42" t="s">
        <v>397</v>
      </c>
      <c r="C52" s="42" t="s">
        <v>398</v>
      </c>
      <c r="D52" s="42" t="s">
        <v>384</v>
      </c>
      <c r="E52" s="42" t="s">
        <v>61</v>
      </c>
    </row>
    <row r="53" spans="1:5" ht="11.25">
      <c r="A53" s="42" t="s">
        <v>399</v>
      </c>
      <c r="B53" s="42" t="s">
        <v>400</v>
      </c>
      <c r="C53" s="42" t="s">
        <v>401</v>
      </c>
      <c r="D53" s="42" t="s">
        <v>384</v>
      </c>
      <c r="E53" s="42" t="s">
        <v>61</v>
      </c>
    </row>
    <row r="54" spans="1:5" ht="11.25">
      <c r="A54" s="42" t="s">
        <v>402</v>
      </c>
      <c r="B54" s="42" t="s">
        <v>403</v>
      </c>
      <c r="C54" s="42" t="s">
        <v>404</v>
      </c>
      <c r="D54" s="42" t="s">
        <v>384</v>
      </c>
      <c r="E54" s="42" t="s">
        <v>61</v>
      </c>
    </row>
    <row r="55" spans="1:5" ht="11.25">
      <c r="A55" s="42" t="s">
        <v>405</v>
      </c>
      <c r="B55" s="42" t="s">
        <v>406</v>
      </c>
      <c r="C55" s="42" t="s">
        <v>264</v>
      </c>
      <c r="D55" s="42" t="s">
        <v>384</v>
      </c>
      <c r="E55" s="42" t="s">
        <v>61</v>
      </c>
    </row>
    <row r="56" spans="1:5" ht="11.25">
      <c r="A56" s="42" t="s">
        <v>407</v>
      </c>
      <c r="B56" s="42" t="s">
        <v>408</v>
      </c>
      <c r="C56" s="42" t="s">
        <v>409</v>
      </c>
      <c r="D56" s="42" t="s">
        <v>384</v>
      </c>
      <c r="E56" s="42" t="s">
        <v>61</v>
      </c>
    </row>
    <row r="57" spans="1:5" ht="11.25">
      <c r="A57" s="42" t="s">
        <v>410</v>
      </c>
      <c r="B57" s="42" t="s">
        <v>411</v>
      </c>
      <c r="C57" s="42" t="s">
        <v>412</v>
      </c>
      <c r="D57" s="42" t="s">
        <v>384</v>
      </c>
      <c r="E57" s="42" t="s">
        <v>61</v>
      </c>
    </row>
    <row r="58" spans="1:5" ht="11.25">
      <c r="A58" s="42" t="s">
        <v>413</v>
      </c>
      <c r="B58" s="42" t="s">
        <v>414</v>
      </c>
      <c r="C58" s="42" t="s">
        <v>348</v>
      </c>
      <c r="D58" s="42" t="s">
        <v>384</v>
      </c>
      <c r="E58" s="42" t="s">
        <v>61</v>
      </c>
    </row>
    <row r="59" spans="1:5" ht="11.25">
      <c r="A59" s="42" t="s">
        <v>415</v>
      </c>
      <c r="B59" s="42" t="s">
        <v>416</v>
      </c>
      <c r="C59" s="42" t="s">
        <v>401</v>
      </c>
      <c r="D59" s="42" t="s">
        <v>384</v>
      </c>
      <c r="E59" s="42" t="s">
        <v>61</v>
      </c>
    </row>
    <row r="60" spans="1:5" ht="11.25">
      <c r="A60" s="42" t="s">
        <v>417</v>
      </c>
      <c r="B60" s="42" t="s">
        <v>418</v>
      </c>
      <c r="C60" s="42" t="s">
        <v>317</v>
      </c>
      <c r="D60" s="42" t="s">
        <v>384</v>
      </c>
      <c r="E60" s="42" t="s">
        <v>61</v>
      </c>
    </row>
    <row r="61" spans="1:5" ht="11.25">
      <c r="A61" s="42" t="s">
        <v>417</v>
      </c>
      <c r="B61" s="42" t="s">
        <v>418</v>
      </c>
      <c r="C61" s="42" t="s">
        <v>419</v>
      </c>
      <c r="D61" s="42" t="s">
        <v>384</v>
      </c>
      <c r="E61" s="42" t="s">
        <v>61</v>
      </c>
    </row>
    <row r="62" spans="1:5" ht="11.25">
      <c r="A62" s="42" t="s">
        <v>420</v>
      </c>
      <c r="B62" s="42" t="s">
        <v>421</v>
      </c>
      <c r="C62" s="42" t="s">
        <v>361</v>
      </c>
      <c r="D62" s="42" t="s">
        <v>384</v>
      </c>
      <c r="E62" s="42" t="s">
        <v>61</v>
      </c>
    </row>
    <row r="63" spans="1:5" ht="11.25">
      <c r="A63" s="42" t="s">
        <v>422</v>
      </c>
      <c r="B63" s="42" t="s">
        <v>423</v>
      </c>
      <c r="C63" s="42" t="s">
        <v>320</v>
      </c>
      <c r="D63" s="42" t="s">
        <v>384</v>
      </c>
      <c r="E63" s="42" t="s">
        <v>61</v>
      </c>
    </row>
    <row r="64" spans="1:5" ht="11.25">
      <c r="A64" s="42" t="s">
        <v>424</v>
      </c>
      <c r="B64" s="42" t="s">
        <v>425</v>
      </c>
      <c r="C64" s="42" t="s">
        <v>426</v>
      </c>
      <c r="D64" s="42" t="s">
        <v>384</v>
      </c>
      <c r="E64" s="42" t="s">
        <v>61</v>
      </c>
    </row>
    <row r="65" spans="1:5" ht="11.25">
      <c r="A65" s="42" t="s">
        <v>427</v>
      </c>
      <c r="B65" s="42" t="s">
        <v>428</v>
      </c>
      <c r="C65" s="42" t="s">
        <v>429</v>
      </c>
      <c r="D65" s="42" t="s">
        <v>384</v>
      </c>
      <c r="E65" s="42" t="s">
        <v>61</v>
      </c>
    </row>
    <row r="66" spans="1:5" ht="11.25">
      <c r="A66" s="42" t="s">
        <v>430</v>
      </c>
      <c r="B66" s="42" t="s">
        <v>431</v>
      </c>
      <c r="C66" s="42" t="s">
        <v>432</v>
      </c>
      <c r="D66" s="42" t="s">
        <v>384</v>
      </c>
      <c r="E66" s="42" t="s">
        <v>61</v>
      </c>
    </row>
    <row r="67" spans="1:5" ht="11.25">
      <c r="A67" s="42" t="s">
        <v>433</v>
      </c>
      <c r="B67" s="42" t="s">
        <v>434</v>
      </c>
      <c r="C67" s="42" t="s">
        <v>432</v>
      </c>
      <c r="D67" s="42" t="s">
        <v>384</v>
      </c>
      <c r="E67" s="42" t="s">
        <v>61</v>
      </c>
    </row>
    <row r="68" spans="1:5" ht="11.25">
      <c r="A68" s="42" t="s">
        <v>435</v>
      </c>
      <c r="B68" s="42" t="s">
        <v>436</v>
      </c>
      <c r="C68" s="42" t="s">
        <v>332</v>
      </c>
      <c r="D68" s="42" t="s">
        <v>384</v>
      </c>
      <c r="E68" s="42" t="s">
        <v>61</v>
      </c>
    </row>
    <row r="69" spans="1:5" ht="11.25">
      <c r="A69" s="42" t="s">
        <v>437</v>
      </c>
      <c r="B69" s="42" t="s">
        <v>438</v>
      </c>
      <c r="C69" s="42" t="s">
        <v>439</v>
      </c>
      <c r="D69" s="42" t="s">
        <v>384</v>
      </c>
      <c r="E69" s="42" t="s">
        <v>61</v>
      </c>
    </row>
    <row r="70" spans="1:5" ht="11.25">
      <c r="A70" s="42" t="s">
        <v>440</v>
      </c>
      <c r="B70" s="42" t="s">
        <v>441</v>
      </c>
      <c r="C70" s="42" t="s">
        <v>294</v>
      </c>
      <c r="D70" s="42" t="s">
        <v>384</v>
      </c>
      <c r="E70" s="42" t="s">
        <v>61</v>
      </c>
    </row>
    <row r="71" spans="1:5" ht="11.25">
      <c r="A71" s="42" t="s">
        <v>442</v>
      </c>
      <c r="B71" s="42" t="s">
        <v>443</v>
      </c>
      <c r="C71" s="42" t="s">
        <v>317</v>
      </c>
      <c r="D71" s="42" t="s">
        <v>384</v>
      </c>
      <c r="E71" s="42" t="s">
        <v>61</v>
      </c>
    </row>
    <row r="72" spans="1:5" ht="11.25">
      <c r="A72" s="42" t="s">
        <v>444</v>
      </c>
      <c r="B72" s="42" t="s">
        <v>445</v>
      </c>
      <c r="C72" s="42" t="s">
        <v>412</v>
      </c>
      <c r="D72" s="42" t="s">
        <v>384</v>
      </c>
      <c r="E72" s="42" t="s">
        <v>61</v>
      </c>
    </row>
    <row r="73" spans="1:5" ht="11.25">
      <c r="A73" s="42" t="s">
        <v>446</v>
      </c>
      <c r="B73" s="42" t="s">
        <v>447</v>
      </c>
      <c r="C73" s="42" t="s">
        <v>448</v>
      </c>
      <c r="D73" s="42" t="s">
        <v>384</v>
      </c>
      <c r="E73" s="42" t="s">
        <v>61</v>
      </c>
    </row>
    <row r="74" spans="1:5" ht="11.25">
      <c r="A74" s="42" t="s">
        <v>449</v>
      </c>
      <c r="B74" s="42" t="s">
        <v>394</v>
      </c>
      <c r="C74" s="42" t="s">
        <v>450</v>
      </c>
      <c r="D74" s="42" t="s">
        <v>384</v>
      </c>
      <c r="E74" s="42" t="s">
        <v>61</v>
      </c>
    </row>
    <row r="75" spans="1:5" ht="11.25">
      <c r="A75" s="42" t="s">
        <v>451</v>
      </c>
      <c r="B75" s="42" t="s">
        <v>452</v>
      </c>
      <c r="C75" s="42" t="s">
        <v>412</v>
      </c>
      <c r="D75" s="42" t="s">
        <v>133</v>
      </c>
      <c r="E75" s="42" t="s">
        <v>61</v>
      </c>
    </row>
    <row r="76" spans="1:5" ht="11.25">
      <c r="A76" s="42" t="s">
        <v>453</v>
      </c>
      <c r="B76" s="42" t="s">
        <v>454</v>
      </c>
      <c r="C76" s="42" t="s">
        <v>455</v>
      </c>
      <c r="D76" s="42" t="s">
        <v>133</v>
      </c>
      <c r="E76" s="42" t="s">
        <v>61</v>
      </c>
    </row>
    <row r="77" spans="1:5" ht="11.25">
      <c r="A77" s="42" t="s">
        <v>456</v>
      </c>
      <c r="B77" s="42" t="s">
        <v>457</v>
      </c>
      <c r="C77" s="42" t="s">
        <v>458</v>
      </c>
      <c r="D77" s="42" t="s">
        <v>133</v>
      </c>
      <c r="E77" s="42" t="s">
        <v>61</v>
      </c>
    </row>
    <row r="78" spans="1:5" ht="11.25">
      <c r="A78" s="42" t="s">
        <v>459</v>
      </c>
      <c r="B78" s="42" t="s">
        <v>460</v>
      </c>
      <c r="C78" s="42" t="s">
        <v>461</v>
      </c>
      <c r="D78" s="42" t="s">
        <v>133</v>
      </c>
      <c r="E78" s="42" t="s">
        <v>61</v>
      </c>
    </row>
    <row r="79" spans="1:5" ht="11.25">
      <c r="A79" s="42" t="s">
        <v>462</v>
      </c>
      <c r="B79" s="42" t="s">
        <v>463</v>
      </c>
      <c r="C79" s="42" t="s">
        <v>302</v>
      </c>
      <c r="D79" s="42" t="s">
        <v>133</v>
      </c>
      <c r="E79" s="42" t="s">
        <v>61</v>
      </c>
    </row>
    <row r="80" spans="1:5" ht="11.25">
      <c r="A80" s="42" t="s">
        <v>464</v>
      </c>
      <c r="B80" s="42" t="s">
        <v>465</v>
      </c>
      <c r="C80" s="42" t="s">
        <v>466</v>
      </c>
      <c r="D80" s="42" t="s">
        <v>133</v>
      </c>
      <c r="E80" s="42" t="s">
        <v>61</v>
      </c>
    </row>
    <row r="81" spans="1:5" ht="11.25">
      <c r="A81" s="42" t="s">
        <v>467</v>
      </c>
      <c r="B81" s="42" t="s">
        <v>468</v>
      </c>
      <c r="C81" s="42" t="s">
        <v>320</v>
      </c>
      <c r="D81" s="42" t="s">
        <v>133</v>
      </c>
      <c r="E81" s="42" t="s">
        <v>61</v>
      </c>
    </row>
    <row r="82" spans="1:5" ht="11.25">
      <c r="A82" s="42" t="s">
        <v>469</v>
      </c>
      <c r="B82" s="42" t="s">
        <v>470</v>
      </c>
      <c r="C82" s="42" t="s">
        <v>329</v>
      </c>
      <c r="D82" s="42" t="s">
        <v>133</v>
      </c>
      <c r="E82" s="42" t="s">
        <v>61</v>
      </c>
    </row>
    <row r="83" spans="1:5" ht="11.25">
      <c r="A83" s="42" t="s">
        <v>471</v>
      </c>
      <c r="B83" s="42" t="s">
        <v>472</v>
      </c>
      <c r="C83" s="42" t="s">
        <v>412</v>
      </c>
      <c r="D83" s="42" t="s">
        <v>133</v>
      </c>
      <c r="E83" s="42" t="s">
        <v>61</v>
      </c>
    </row>
    <row r="84" spans="1:5" ht="11.25">
      <c r="A84" s="42" t="s">
        <v>473</v>
      </c>
      <c r="B84" s="42" t="s">
        <v>474</v>
      </c>
      <c r="C84" s="42" t="s">
        <v>475</v>
      </c>
      <c r="D84" s="42" t="s">
        <v>133</v>
      </c>
      <c r="E84" s="42" t="s">
        <v>61</v>
      </c>
    </row>
    <row r="85" spans="1:5" ht="11.25">
      <c r="A85" s="42" t="s">
        <v>476</v>
      </c>
      <c r="B85" s="42" t="s">
        <v>477</v>
      </c>
      <c r="C85" s="42" t="s">
        <v>279</v>
      </c>
      <c r="D85" s="42" t="s">
        <v>133</v>
      </c>
      <c r="E85" s="42" t="s">
        <v>61</v>
      </c>
    </row>
    <row r="86" spans="1:5" ht="11.25">
      <c r="A86" s="42" t="s">
        <v>478</v>
      </c>
      <c r="B86" s="42" t="s">
        <v>479</v>
      </c>
      <c r="C86" s="42" t="s">
        <v>480</v>
      </c>
      <c r="D86" s="42" t="s">
        <v>133</v>
      </c>
      <c r="E86" s="42" t="s">
        <v>61</v>
      </c>
    </row>
    <row r="87" spans="1:5" ht="11.25">
      <c r="A87" s="42" t="s">
        <v>283</v>
      </c>
      <c r="B87" s="42" t="s">
        <v>284</v>
      </c>
      <c r="C87" s="42" t="s">
        <v>285</v>
      </c>
      <c r="D87" s="42" t="s">
        <v>133</v>
      </c>
      <c r="E87" s="42" t="s">
        <v>61</v>
      </c>
    </row>
    <row r="88" spans="1:5" ht="11.25">
      <c r="A88" s="42" t="s">
        <v>481</v>
      </c>
      <c r="B88" s="42" t="s">
        <v>482</v>
      </c>
      <c r="C88" s="42" t="s">
        <v>332</v>
      </c>
      <c r="D88" s="42" t="s">
        <v>133</v>
      </c>
      <c r="E88" s="42" t="s">
        <v>61</v>
      </c>
    </row>
    <row r="89" spans="1:5" ht="11.25">
      <c r="A89" s="42" t="s">
        <v>483</v>
      </c>
      <c r="B89" s="42" t="s">
        <v>484</v>
      </c>
      <c r="C89" s="42" t="s">
        <v>392</v>
      </c>
      <c r="D89" s="42" t="s">
        <v>133</v>
      </c>
      <c r="E89" s="42" t="s">
        <v>61</v>
      </c>
    </row>
    <row r="90" spans="1:5" ht="11.25">
      <c r="A90" s="42" t="s">
        <v>485</v>
      </c>
      <c r="B90" s="42" t="s">
        <v>486</v>
      </c>
      <c r="C90" s="42" t="s">
        <v>343</v>
      </c>
      <c r="D90" s="42" t="s">
        <v>133</v>
      </c>
      <c r="E90" s="42" t="s">
        <v>61</v>
      </c>
    </row>
    <row r="91" spans="1:5" ht="11.25">
      <c r="A91" s="42" t="s">
        <v>487</v>
      </c>
      <c r="B91" s="42" t="s">
        <v>488</v>
      </c>
      <c r="C91" s="42" t="s">
        <v>412</v>
      </c>
      <c r="D91" s="42" t="s">
        <v>133</v>
      </c>
      <c r="E91" s="42" t="s">
        <v>61</v>
      </c>
    </row>
    <row r="92" spans="1:5" ht="11.25">
      <c r="A92" s="42" t="s">
        <v>489</v>
      </c>
      <c r="B92" s="42" t="s">
        <v>490</v>
      </c>
      <c r="C92" s="42" t="s">
        <v>491</v>
      </c>
      <c r="D92" s="42" t="s">
        <v>133</v>
      </c>
      <c r="E92" s="42" t="s">
        <v>61</v>
      </c>
    </row>
    <row r="93" spans="1:5" ht="11.25">
      <c r="A93" s="42" t="s">
        <v>492</v>
      </c>
      <c r="B93" s="42" t="s">
        <v>493</v>
      </c>
      <c r="C93" s="42" t="s">
        <v>491</v>
      </c>
      <c r="D93" s="42" t="s">
        <v>133</v>
      </c>
      <c r="E93" s="42" t="s">
        <v>61</v>
      </c>
    </row>
    <row r="94" spans="1:5" ht="11.25">
      <c r="A94" s="42" t="s">
        <v>494</v>
      </c>
      <c r="B94" s="42" t="s">
        <v>495</v>
      </c>
      <c r="C94" s="42" t="s">
        <v>496</v>
      </c>
      <c r="D94" s="42" t="s">
        <v>133</v>
      </c>
      <c r="E94" s="42" t="s">
        <v>61</v>
      </c>
    </row>
    <row r="95" spans="1:5" ht="11.25">
      <c r="A95" s="42" t="s">
        <v>497</v>
      </c>
      <c r="B95" s="42" t="s">
        <v>498</v>
      </c>
      <c r="C95" s="42" t="s">
        <v>499</v>
      </c>
      <c r="D95" s="42" t="s">
        <v>133</v>
      </c>
      <c r="E95" s="42" t="s">
        <v>61</v>
      </c>
    </row>
    <row r="96" spans="1:5" ht="11.25">
      <c r="A96" s="42" t="s">
        <v>500</v>
      </c>
      <c r="B96" s="42" t="s">
        <v>501</v>
      </c>
      <c r="C96" s="42" t="s">
        <v>332</v>
      </c>
      <c r="D96" s="42" t="s">
        <v>133</v>
      </c>
      <c r="E96" s="42" t="s">
        <v>61</v>
      </c>
    </row>
    <row r="97" spans="1:5" ht="11.25">
      <c r="A97" s="42" t="s">
        <v>502</v>
      </c>
      <c r="B97" s="42" t="s">
        <v>503</v>
      </c>
      <c r="C97" s="42" t="s">
        <v>332</v>
      </c>
      <c r="D97" s="42" t="s">
        <v>133</v>
      </c>
      <c r="E97" s="42" t="s">
        <v>61</v>
      </c>
    </row>
    <row r="98" spans="1:5" ht="11.25">
      <c r="A98" s="42" t="s">
        <v>504</v>
      </c>
      <c r="B98" s="42" t="s">
        <v>505</v>
      </c>
      <c r="C98" s="42" t="s">
        <v>279</v>
      </c>
      <c r="D98" s="42" t="s">
        <v>133</v>
      </c>
      <c r="E98" s="42" t="s">
        <v>61</v>
      </c>
    </row>
    <row r="99" spans="1:5" ht="11.25">
      <c r="A99" s="42" t="s">
        <v>506</v>
      </c>
      <c r="B99" s="42" t="s">
        <v>507</v>
      </c>
      <c r="C99" s="42" t="s">
        <v>279</v>
      </c>
      <c r="D99" s="42" t="s">
        <v>133</v>
      </c>
      <c r="E99" s="42" t="s">
        <v>61</v>
      </c>
    </row>
    <row r="100" spans="1:5" ht="11.25">
      <c r="A100" s="42" t="s">
        <v>508</v>
      </c>
      <c r="B100" s="42" t="s">
        <v>509</v>
      </c>
      <c r="C100" s="42" t="s">
        <v>279</v>
      </c>
      <c r="D100" s="42" t="s">
        <v>133</v>
      </c>
      <c r="E100" s="42" t="s">
        <v>61</v>
      </c>
    </row>
    <row r="101" spans="1:5" ht="11.25">
      <c r="A101" s="42" t="s">
        <v>510</v>
      </c>
      <c r="B101" s="42" t="s">
        <v>511</v>
      </c>
      <c r="C101" s="42" t="s">
        <v>466</v>
      </c>
      <c r="D101" s="42" t="s">
        <v>133</v>
      </c>
      <c r="E101" s="42" t="s">
        <v>61</v>
      </c>
    </row>
    <row r="102" spans="1:5" ht="11.25">
      <c r="A102" s="42" t="s">
        <v>312</v>
      </c>
      <c r="B102" s="42" t="s">
        <v>313</v>
      </c>
      <c r="C102" s="42" t="s">
        <v>314</v>
      </c>
      <c r="D102" s="42" t="s">
        <v>133</v>
      </c>
      <c r="E102" s="42" t="s">
        <v>61</v>
      </c>
    </row>
    <row r="103" spans="1:5" ht="11.25">
      <c r="A103" s="42" t="s">
        <v>512</v>
      </c>
      <c r="B103" s="42" t="s">
        <v>513</v>
      </c>
      <c r="C103" s="42" t="s">
        <v>274</v>
      </c>
      <c r="D103" s="42" t="s">
        <v>133</v>
      </c>
      <c r="E103" s="42" t="s">
        <v>61</v>
      </c>
    </row>
    <row r="104" spans="1:5" ht="11.25">
      <c r="A104" s="42" t="s">
        <v>514</v>
      </c>
      <c r="B104" s="42" t="s">
        <v>515</v>
      </c>
      <c r="C104" s="42" t="s">
        <v>348</v>
      </c>
      <c r="D104" s="42" t="s">
        <v>133</v>
      </c>
      <c r="E104" s="42" t="s">
        <v>61</v>
      </c>
    </row>
    <row r="105" spans="1:5" ht="11.25">
      <c r="A105" s="42" t="s">
        <v>516</v>
      </c>
      <c r="B105" s="42" t="s">
        <v>517</v>
      </c>
      <c r="C105" s="42" t="s">
        <v>518</v>
      </c>
      <c r="D105" s="42" t="s">
        <v>133</v>
      </c>
      <c r="E105" s="42" t="s">
        <v>61</v>
      </c>
    </row>
    <row r="106" spans="1:5" ht="11.25">
      <c r="A106" s="42" t="s">
        <v>519</v>
      </c>
      <c r="B106" s="42" t="s">
        <v>520</v>
      </c>
      <c r="C106" s="42" t="s">
        <v>329</v>
      </c>
      <c r="D106" s="42" t="s">
        <v>133</v>
      </c>
      <c r="E106" s="42" t="s">
        <v>61</v>
      </c>
    </row>
    <row r="107" spans="1:5" ht="11.25">
      <c r="A107" s="42" t="s">
        <v>521</v>
      </c>
      <c r="B107" s="42" t="s">
        <v>522</v>
      </c>
      <c r="C107" s="42" t="s">
        <v>496</v>
      </c>
      <c r="D107" s="42" t="s">
        <v>133</v>
      </c>
      <c r="E107" s="42" t="s">
        <v>61</v>
      </c>
    </row>
    <row r="108" spans="1:5" ht="11.25">
      <c r="A108" s="42" t="s">
        <v>523</v>
      </c>
      <c r="B108" s="42" t="s">
        <v>524</v>
      </c>
      <c r="C108" s="42" t="s">
        <v>329</v>
      </c>
      <c r="D108" s="42" t="s">
        <v>133</v>
      </c>
      <c r="E108" s="42" t="s">
        <v>61</v>
      </c>
    </row>
    <row r="109" spans="1:5" ht="11.25">
      <c r="A109" s="42" t="s">
        <v>525</v>
      </c>
      <c r="B109" s="42" t="s">
        <v>526</v>
      </c>
      <c r="C109" s="42" t="s">
        <v>527</v>
      </c>
      <c r="D109" s="42" t="s">
        <v>133</v>
      </c>
      <c r="E109" s="42" t="s">
        <v>61</v>
      </c>
    </row>
    <row r="110" spans="1:5" ht="11.25">
      <c r="A110" s="42" t="s">
        <v>528</v>
      </c>
      <c r="B110" s="42" t="s">
        <v>529</v>
      </c>
      <c r="C110" s="42" t="s">
        <v>530</v>
      </c>
      <c r="D110" s="42" t="s">
        <v>133</v>
      </c>
      <c r="E110" s="42" t="s">
        <v>61</v>
      </c>
    </row>
    <row r="111" spans="1:5" ht="11.25">
      <c r="A111" s="42" t="s">
        <v>531</v>
      </c>
      <c r="B111" s="42" t="s">
        <v>532</v>
      </c>
      <c r="C111" s="42" t="s">
        <v>320</v>
      </c>
      <c r="D111" s="42" t="s">
        <v>133</v>
      </c>
      <c r="E111" s="42" t="s">
        <v>61</v>
      </c>
    </row>
    <row r="112" spans="1:5" ht="11.25">
      <c r="A112" s="42" t="s">
        <v>533</v>
      </c>
      <c r="B112" s="42" t="s">
        <v>534</v>
      </c>
      <c r="C112" s="42" t="s">
        <v>535</v>
      </c>
      <c r="D112" s="42" t="s">
        <v>133</v>
      </c>
      <c r="E112" s="42" t="s">
        <v>61</v>
      </c>
    </row>
    <row r="113" spans="1:5" ht="11.25">
      <c r="A113" s="42" t="s">
        <v>536</v>
      </c>
      <c r="B113" s="42" t="s">
        <v>537</v>
      </c>
      <c r="C113" s="42" t="s">
        <v>412</v>
      </c>
      <c r="D113" s="42" t="s">
        <v>133</v>
      </c>
      <c r="E113" s="42" t="s">
        <v>61</v>
      </c>
    </row>
    <row r="114" spans="1:5" ht="11.25">
      <c r="A114" s="42" t="s">
        <v>538</v>
      </c>
      <c r="B114" s="42" t="s">
        <v>539</v>
      </c>
      <c r="C114" s="42" t="s">
        <v>540</v>
      </c>
      <c r="D114" s="42" t="s">
        <v>133</v>
      </c>
      <c r="E114" s="42" t="s">
        <v>61</v>
      </c>
    </row>
    <row r="115" spans="1:5" ht="11.25">
      <c r="A115" s="42" t="s">
        <v>541</v>
      </c>
      <c r="B115" s="42" t="s">
        <v>542</v>
      </c>
      <c r="C115" s="42" t="s">
        <v>355</v>
      </c>
      <c r="D115" s="42" t="s">
        <v>133</v>
      </c>
      <c r="E115" s="42" t="s">
        <v>61</v>
      </c>
    </row>
    <row r="116" spans="1:5" ht="11.25">
      <c r="A116" s="42" t="s">
        <v>543</v>
      </c>
      <c r="B116" s="42" t="s">
        <v>544</v>
      </c>
      <c r="C116" s="42" t="s">
        <v>389</v>
      </c>
      <c r="D116" s="42" t="s">
        <v>133</v>
      </c>
      <c r="E116" s="42" t="s">
        <v>61</v>
      </c>
    </row>
    <row r="117" spans="1:5" ht="11.25">
      <c r="A117" s="42" t="s">
        <v>545</v>
      </c>
      <c r="B117" s="42" t="s">
        <v>546</v>
      </c>
      <c r="C117" s="42" t="s">
        <v>348</v>
      </c>
      <c r="D117" s="42" t="s">
        <v>133</v>
      </c>
      <c r="E117" s="42" t="s">
        <v>61</v>
      </c>
    </row>
    <row r="118" spans="1:5" ht="11.25">
      <c r="A118" s="42" t="s">
        <v>547</v>
      </c>
      <c r="B118" s="42" t="s">
        <v>548</v>
      </c>
      <c r="C118" s="42" t="s">
        <v>392</v>
      </c>
      <c r="D118" s="42" t="s">
        <v>133</v>
      </c>
      <c r="E118" s="42" t="s">
        <v>61</v>
      </c>
    </row>
    <row r="119" spans="1:5" ht="11.25">
      <c r="A119" s="42" t="s">
        <v>549</v>
      </c>
      <c r="B119" s="42" t="s">
        <v>550</v>
      </c>
      <c r="C119" s="42" t="s">
        <v>551</v>
      </c>
      <c r="D119" s="42" t="s">
        <v>133</v>
      </c>
      <c r="E119" s="42" t="s">
        <v>61</v>
      </c>
    </row>
    <row r="120" spans="1:5" ht="11.25">
      <c r="A120" s="42" t="s">
        <v>552</v>
      </c>
      <c r="B120" s="42" t="s">
        <v>553</v>
      </c>
      <c r="C120" s="42" t="s">
        <v>348</v>
      </c>
      <c r="D120" s="42" t="s">
        <v>133</v>
      </c>
      <c r="E120" s="42" t="s">
        <v>61</v>
      </c>
    </row>
    <row r="121" spans="1:5" ht="11.25">
      <c r="A121" s="42" t="s">
        <v>554</v>
      </c>
      <c r="B121" s="42" t="s">
        <v>555</v>
      </c>
      <c r="C121" s="42" t="s">
        <v>556</v>
      </c>
      <c r="D121" s="42" t="s">
        <v>133</v>
      </c>
      <c r="E121" s="42" t="s">
        <v>61</v>
      </c>
    </row>
    <row r="122" spans="1:5" ht="11.25">
      <c r="A122" s="42" t="s">
        <v>557</v>
      </c>
      <c r="B122" s="42" t="s">
        <v>558</v>
      </c>
      <c r="C122" s="42" t="s">
        <v>271</v>
      </c>
      <c r="D122" s="42" t="s">
        <v>133</v>
      </c>
      <c r="E122" s="42" t="s">
        <v>61</v>
      </c>
    </row>
    <row r="123" spans="1:5" ht="11.25">
      <c r="A123" s="42" t="s">
        <v>559</v>
      </c>
      <c r="B123" s="42" t="s">
        <v>560</v>
      </c>
      <c r="C123" s="42" t="s">
        <v>291</v>
      </c>
      <c r="D123" s="42" t="s">
        <v>133</v>
      </c>
      <c r="E123" s="42" t="s">
        <v>61</v>
      </c>
    </row>
    <row r="124" spans="1:5" ht="11.25">
      <c r="A124" s="42" t="s">
        <v>561</v>
      </c>
      <c r="B124" s="42" t="s">
        <v>562</v>
      </c>
      <c r="C124" s="42" t="s">
        <v>343</v>
      </c>
      <c r="D124" s="42" t="s">
        <v>133</v>
      </c>
      <c r="E124" s="42" t="s">
        <v>61</v>
      </c>
    </row>
    <row r="125" spans="1:5" ht="11.25">
      <c r="A125" s="42" t="s">
        <v>563</v>
      </c>
      <c r="B125" s="42" t="s">
        <v>564</v>
      </c>
      <c r="C125" s="42" t="s">
        <v>279</v>
      </c>
      <c r="D125" s="42" t="s">
        <v>133</v>
      </c>
      <c r="E125" s="42" t="s">
        <v>61</v>
      </c>
    </row>
    <row r="126" spans="1:5" ht="11.25">
      <c r="A126" s="42" t="s">
        <v>565</v>
      </c>
      <c r="B126" s="42" t="s">
        <v>566</v>
      </c>
      <c r="C126" s="42" t="s">
        <v>329</v>
      </c>
      <c r="D126" s="42" t="s">
        <v>133</v>
      </c>
      <c r="E126" s="42" t="s">
        <v>61</v>
      </c>
    </row>
    <row r="127" spans="1:5" ht="11.25">
      <c r="A127" s="42" t="s">
        <v>567</v>
      </c>
      <c r="B127" s="42" t="s">
        <v>568</v>
      </c>
      <c r="C127" s="42" t="s">
        <v>355</v>
      </c>
      <c r="D127" s="42" t="s">
        <v>133</v>
      </c>
      <c r="E127" s="42" t="s">
        <v>61</v>
      </c>
    </row>
    <row r="128" spans="1:5" ht="11.25">
      <c r="A128" s="42" t="s">
        <v>569</v>
      </c>
      <c r="B128" s="42" t="s">
        <v>570</v>
      </c>
      <c r="C128" s="42" t="s">
        <v>320</v>
      </c>
      <c r="D128" s="42" t="s">
        <v>133</v>
      </c>
      <c r="E128" s="42" t="s">
        <v>61</v>
      </c>
    </row>
    <row r="129" spans="1:5" ht="11.25">
      <c r="A129" s="42" t="s">
        <v>571</v>
      </c>
      <c r="B129" s="42" t="s">
        <v>572</v>
      </c>
      <c r="C129" s="42" t="s">
        <v>279</v>
      </c>
      <c r="D129" s="42" t="s">
        <v>133</v>
      </c>
      <c r="E129" s="42" t="s">
        <v>61</v>
      </c>
    </row>
    <row r="130" spans="1:5" ht="11.25">
      <c r="A130" s="42" t="s">
        <v>573</v>
      </c>
      <c r="B130" s="42" t="s">
        <v>574</v>
      </c>
      <c r="C130" s="42" t="s">
        <v>575</v>
      </c>
      <c r="D130" s="42" t="s">
        <v>133</v>
      </c>
      <c r="E130" s="42" t="s">
        <v>61</v>
      </c>
    </row>
    <row r="131" spans="1:5" ht="11.25">
      <c r="A131" s="42" t="s">
        <v>576</v>
      </c>
      <c r="B131" s="42" t="s">
        <v>577</v>
      </c>
      <c r="C131" s="42" t="s">
        <v>340</v>
      </c>
      <c r="D131" s="42" t="s">
        <v>133</v>
      </c>
      <c r="E131" s="42" t="s">
        <v>61</v>
      </c>
    </row>
    <row r="132" spans="1:5" ht="11.25">
      <c r="A132" s="42" t="s">
        <v>578</v>
      </c>
      <c r="B132" s="42" t="s">
        <v>579</v>
      </c>
      <c r="C132" s="42" t="s">
        <v>392</v>
      </c>
      <c r="D132" s="42" t="s">
        <v>133</v>
      </c>
      <c r="E132" s="42" t="s">
        <v>61</v>
      </c>
    </row>
    <row r="133" spans="1:5" ht="11.25">
      <c r="A133" s="42" t="s">
        <v>580</v>
      </c>
      <c r="B133" s="42" t="s">
        <v>581</v>
      </c>
      <c r="C133" s="42" t="s">
        <v>348</v>
      </c>
      <c r="D133" s="42" t="s">
        <v>133</v>
      </c>
      <c r="E133" s="42" t="s">
        <v>61</v>
      </c>
    </row>
    <row r="134" spans="1:5" ht="11.25">
      <c r="A134" s="42" t="s">
        <v>582</v>
      </c>
      <c r="B134" s="42" t="s">
        <v>583</v>
      </c>
      <c r="C134" s="42" t="s">
        <v>584</v>
      </c>
      <c r="D134" s="42" t="s">
        <v>133</v>
      </c>
      <c r="E134" s="42" t="s">
        <v>61</v>
      </c>
    </row>
    <row r="135" spans="1:5" ht="11.25">
      <c r="A135" s="42" t="s">
        <v>585</v>
      </c>
      <c r="B135" s="42" t="s">
        <v>586</v>
      </c>
      <c r="C135" s="42" t="s">
        <v>332</v>
      </c>
      <c r="D135" s="42" t="s">
        <v>133</v>
      </c>
      <c r="E135" s="42" t="s">
        <v>61</v>
      </c>
    </row>
    <row r="136" spans="1:5" ht="11.25">
      <c r="A136" s="42" t="s">
        <v>587</v>
      </c>
      <c r="B136" s="42" t="s">
        <v>588</v>
      </c>
      <c r="C136" s="42" t="s">
        <v>412</v>
      </c>
      <c r="D136" s="42" t="s">
        <v>133</v>
      </c>
      <c r="E136" s="42" t="s">
        <v>61</v>
      </c>
    </row>
    <row r="137" spans="1:5" ht="11.25">
      <c r="A137" s="42" t="s">
        <v>589</v>
      </c>
      <c r="B137" s="42" t="s">
        <v>590</v>
      </c>
      <c r="C137" s="42" t="s">
        <v>591</v>
      </c>
      <c r="D137" s="42" t="s">
        <v>133</v>
      </c>
      <c r="E137" s="42" t="s">
        <v>61</v>
      </c>
    </row>
    <row r="138" spans="1:5" ht="11.25">
      <c r="A138" s="42" t="s">
        <v>592</v>
      </c>
      <c r="B138" s="42" t="s">
        <v>593</v>
      </c>
      <c r="C138" s="42" t="s">
        <v>392</v>
      </c>
      <c r="D138" s="42" t="s">
        <v>133</v>
      </c>
      <c r="E138" s="42" t="s">
        <v>61</v>
      </c>
    </row>
    <row r="139" spans="1:5" ht="11.25">
      <c r="A139" s="42" t="s">
        <v>594</v>
      </c>
      <c r="B139" s="42" t="s">
        <v>595</v>
      </c>
      <c r="C139" s="42" t="s">
        <v>392</v>
      </c>
      <c r="D139" s="42" t="s">
        <v>133</v>
      </c>
      <c r="E139" s="42" t="s">
        <v>61</v>
      </c>
    </row>
    <row r="140" spans="1:5" ht="11.25">
      <c r="A140" s="42" t="s">
        <v>596</v>
      </c>
      <c r="B140" s="42" t="s">
        <v>597</v>
      </c>
      <c r="C140" s="42" t="s">
        <v>412</v>
      </c>
      <c r="D140" s="42" t="s">
        <v>133</v>
      </c>
      <c r="E140" s="42" t="s">
        <v>61</v>
      </c>
    </row>
    <row r="141" spans="1:5" ht="11.25">
      <c r="A141" s="42" t="s">
        <v>598</v>
      </c>
      <c r="B141" s="42" t="s">
        <v>599</v>
      </c>
      <c r="C141" s="42" t="s">
        <v>392</v>
      </c>
      <c r="D141" s="42" t="s">
        <v>133</v>
      </c>
      <c r="E141" s="42" t="s">
        <v>61</v>
      </c>
    </row>
    <row r="142" spans="1:5" ht="11.25">
      <c r="A142" s="42" t="s">
        <v>600</v>
      </c>
      <c r="B142" s="42" t="s">
        <v>601</v>
      </c>
      <c r="C142" s="42" t="s">
        <v>412</v>
      </c>
      <c r="D142" s="42" t="s">
        <v>133</v>
      </c>
      <c r="E142" s="42" t="s">
        <v>61</v>
      </c>
    </row>
    <row r="143" spans="1:5" ht="11.25">
      <c r="A143" s="42" t="s">
        <v>602</v>
      </c>
      <c r="B143" s="42" t="s">
        <v>603</v>
      </c>
      <c r="C143" s="42" t="s">
        <v>412</v>
      </c>
      <c r="D143" s="42" t="s">
        <v>133</v>
      </c>
      <c r="E143" s="42" t="s">
        <v>61</v>
      </c>
    </row>
    <row r="144" spans="1:5" ht="11.25">
      <c r="A144" s="42" t="s">
        <v>604</v>
      </c>
      <c r="B144" s="42" t="s">
        <v>605</v>
      </c>
      <c r="C144" s="42" t="s">
        <v>392</v>
      </c>
      <c r="D144" s="42" t="s">
        <v>133</v>
      </c>
      <c r="E144" s="42" t="s">
        <v>61</v>
      </c>
    </row>
    <row r="145" spans="1:5" ht="11.25">
      <c r="A145" s="42" t="s">
        <v>606</v>
      </c>
      <c r="B145" s="42" t="s">
        <v>607</v>
      </c>
      <c r="C145" s="42" t="s">
        <v>455</v>
      </c>
      <c r="D145" s="42" t="s">
        <v>133</v>
      </c>
      <c r="E145" s="42" t="s">
        <v>61</v>
      </c>
    </row>
    <row r="146" spans="1:5" ht="11.25">
      <c r="A146" s="42" t="s">
        <v>608</v>
      </c>
      <c r="B146" s="42" t="s">
        <v>609</v>
      </c>
      <c r="C146" s="42" t="s">
        <v>610</v>
      </c>
      <c r="D146" s="42" t="s">
        <v>133</v>
      </c>
      <c r="E146" s="42" t="s">
        <v>61</v>
      </c>
    </row>
    <row r="147" spans="1:5" ht="11.25">
      <c r="A147" s="42" t="s">
        <v>611</v>
      </c>
      <c r="B147" s="42" t="s">
        <v>612</v>
      </c>
      <c r="C147" s="42" t="s">
        <v>348</v>
      </c>
      <c r="D147" s="42" t="s">
        <v>133</v>
      </c>
      <c r="E147" s="42" t="s">
        <v>61</v>
      </c>
    </row>
    <row r="148" spans="1:5" ht="11.25">
      <c r="A148" s="42" t="s">
        <v>613</v>
      </c>
      <c r="B148" s="42" t="s">
        <v>614</v>
      </c>
      <c r="C148" s="42" t="s">
        <v>332</v>
      </c>
      <c r="D148" s="42" t="s">
        <v>133</v>
      </c>
      <c r="E148" s="42" t="s">
        <v>61</v>
      </c>
    </row>
    <row r="149" spans="1:5" ht="11.25">
      <c r="A149" s="42" t="s">
        <v>615</v>
      </c>
      <c r="B149" s="42" t="s">
        <v>616</v>
      </c>
      <c r="C149" s="42" t="s">
        <v>311</v>
      </c>
      <c r="D149" s="42" t="s">
        <v>133</v>
      </c>
      <c r="E149" s="42" t="s">
        <v>61</v>
      </c>
    </row>
    <row r="150" spans="1:5" ht="11.25">
      <c r="A150" s="42" t="s">
        <v>617</v>
      </c>
      <c r="B150" s="42" t="s">
        <v>618</v>
      </c>
      <c r="C150" s="42" t="s">
        <v>311</v>
      </c>
      <c r="D150" s="42" t="s">
        <v>133</v>
      </c>
      <c r="E150" s="42" t="s">
        <v>61</v>
      </c>
    </row>
    <row r="151" spans="1:5" ht="11.25">
      <c r="A151" s="42" t="s">
        <v>619</v>
      </c>
      <c r="B151" s="42" t="s">
        <v>620</v>
      </c>
      <c r="C151" s="42" t="s">
        <v>317</v>
      </c>
      <c r="D151" s="42" t="s">
        <v>133</v>
      </c>
      <c r="E151" s="42" t="s">
        <v>61</v>
      </c>
    </row>
    <row r="152" spans="1:5" ht="11.25">
      <c r="A152" s="42" t="s">
        <v>621</v>
      </c>
      <c r="B152" s="42" t="s">
        <v>622</v>
      </c>
      <c r="C152" s="42" t="s">
        <v>392</v>
      </c>
      <c r="D152" s="42" t="s">
        <v>133</v>
      </c>
      <c r="E152" s="42" t="s">
        <v>61</v>
      </c>
    </row>
    <row r="153" spans="1:5" ht="11.25">
      <c r="A153" s="42" t="s">
        <v>623</v>
      </c>
      <c r="B153" s="42" t="s">
        <v>624</v>
      </c>
      <c r="C153" s="42" t="s">
        <v>392</v>
      </c>
      <c r="D153" s="42" t="s">
        <v>133</v>
      </c>
      <c r="E153" s="42" t="s">
        <v>61</v>
      </c>
    </row>
    <row r="154" spans="1:5" ht="11.25">
      <c r="A154" s="42" t="s">
        <v>625</v>
      </c>
      <c r="B154" s="42" t="s">
        <v>626</v>
      </c>
      <c r="C154" s="42" t="s">
        <v>317</v>
      </c>
      <c r="D154" s="42" t="s">
        <v>133</v>
      </c>
      <c r="E154" s="42" t="s">
        <v>61</v>
      </c>
    </row>
    <row r="155" spans="1:5" ht="11.25">
      <c r="A155" s="42" t="s">
        <v>627</v>
      </c>
      <c r="B155" s="42" t="s">
        <v>628</v>
      </c>
      <c r="C155" s="42" t="s">
        <v>279</v>
      </c>
      <c r="D155" s="42" t="s">
        <v>133</v>
      </c>
      <c r="E155" s="42" t="s">
        <v>61</v>
      </c>
    </row>
    <row r="156" spans="1:5" ht="11.25">
      <c r="A156" s="42" t="s">
        <v>629</v>
      </c>
      <c r="B156" s="42" t="s">
        <v>630</v>
      </c>
      <c r="C156" s="42" t="s">
        <v>348</v>
      </c>
      <c r="D156" s="42" t="s">
        <v>133</v>
      </c>
      <c r="E156" s="42" t="s">
        <v>61</v>
      </c>
    </row>
    <row r="157" spans="1:5" ht="11.25">
      <c r="A157" s="42" t="s">
        <v>631</v>
      </c>
      <c r="B157" s="42" t="s">
        <v>632</v>
      </c>
      <c r="C157" s="42" t="s">
        <v>320</v>
      </c>
      <c r="D157" s="42" t="s">
        <v>133</v>
      </c>
      <c r="E157" s="42" t="s">
        <v>61</v>
      </c>
    </row>
    <row r="158" spans="1:5" ht="11.25">
      <c r="A158" s="42" t="s">
        <v>633</v>
      </c>
      <c r="B158" s="42" t="s">
        <v>634</v>
      </c>
      <c r="C158" s="42" t="s">
        <v>392</v>
      </c>
      <c r="D158" s="42" t="s">
        <v>133</v>
      </c>
      <c r="E158" s="42" t="s">
        <v>61</v>
      </c>
    </row>
    <row r="159" spans="1:5" ht="11.25">
      <c r="A159" s="42" t="s">
        <v>635</v>
      </c>
      <c r="B159" s="42" t="s">
        <v>636</v>
      </c>
      <c r="C159" s="42" t="s">
        <v>332</v>
      </c>
      <c r="D159" s="42" t="s">
        <v>133</v>
      </c>
      <c r="E159" s="42" t="s">
        <v>61</v>
      </c>
    </row>
    <row r="160" spans="1:5" ht="11.25">
      <c r="A160" s="42" t="s">
        <v>637</v>
      </c>
      <c r="B160" s="42" t="s">
        <v>638</v>
      </c>
      <c r="C160" s="42" t="s">
        <v>392</v>
      </c>
      <c r="D160" s="42" t="s">
        <v>133</v>
      </c>
      <c r="E160" s="42" t="s">
        <v>61</v>
      </c>
    </row>
    <row r="161" spans="1:5" ht="11.25">
      <c r="A161" s="42" t="s">
        <v>639</v>
      </c>
      <c r="B161" s="42" t="s">
        <v>640</v>
      </c>
      <c r="C161" s="42" t="s">
        <v>610</v>
      </c>
      <c r="D161" s="42" t="s">
        <v>133</v>
      </c>
      <c r="E161" s="42" t="s">
        <v>61</v>
      </c>
    </row>
    <row r="162" spans="1:5" ht="11.25">
      <c r="A162" s="42" t="s">
        <v>353</v>
      </c>
      <c r="B162" s="42" t="s">
        <v>354</v>
      </c>
      <c r="C162" s="42" t="s">
        <v>355</v>
      </c>
      <c r="D162" s="42" t="s">
        <v>133</v>
      </c>
      <c r="E162" s="42" t="s">
        <v>61</v>
      </c>
    </row>
    <row r="163" spans="1:5" ht="11.25">
      <c r="A163" s="42" t="s">
        <v>641</v>
      </c>
      <c r="B163" s="42" t="s">
        <v>642</v>
      </c>
      <c r="C163" s="42" t="s">
        <v>348</v>
      </c>
      <c r="D163" s="42" t="s">
        <v>133</v>
      </c>
      <c r="E163" s="42" t="s">
        <v>61</v>
      </c>
    </row>
    <row r="164" spans="1:5" ht="11.25">
      <c r="A164" s="42" t="s">
        <v>643</v>
      </c>
      <c r="B164" s="42" t="s">
        <v>644</v>
      </c>
      <c r="C164" s="42" t="s">
        <v>348</v>
      </c>
      <c r="D164" s="42" t="s">
        <v>133</v>
      </c>
      <c r="E164" s="42" t="s">
        <v>61</v>
      </c>
    </row>
    <row r="165" spans="1:5" ht="11.25">
      <c r="A165" s="42" t="s">
        <v>645</v>
      </c>
      <c r="B165" s="42" t="s">
        <v>646</v>
      </c>
      <c r="C165" s="42" t="s">
        <v>311</v>
      </c>
      <c r="D165" s="42" t="s">
        <v>133</v>
      </c>
      <c r="E165" s="42" t="s">
        <v>61</v>
      </c>
    </row>
    <row r="166" spans="1:5" ht="11.25">
      <c r="A166" s="42" t="s">
        <v>647</v>
      </c>
      <c r="B166" s="42" t="s">
        <v>648</v>
      </c>
      <c r="C166" s="42" t="s">
        <v>392</v>
      </c>
      <c r="D166" s="42" t="s">
        <v>133</v>
      </c>
      <c r="E166" s="42" t="s">
        <v>61</v>
      </c>
    </row>
    <row r="167" spans="1:5" ht="11.25">
      <c r="A167" s="42" t="s">
        <v>435</v>
      </c>
      <c r="B167" s="42" t="s">
        <v>436</v>
      </c>
      <c r="C167" s="42" t="s">
        <v>332</v>
      </c>
      <c r="D167" s="42" t="s">
        <v>133</v>
      </c>
      <c r="E167" s="42" t="s">
        <v>61</v>
      </c>
    </row>
    <row r="168" spans="1:5" ht="11.25">
      <c r="A168" s="42" t="s">
        <v>649</v>
      </c>
      <c r="B168" s="42" t="s">
        <v>650</v>
      </c>
      <c r="C168" s="42" t="s">
        <v>317</v>
      </c>
      <c r="D168" s="42" t="s">
        <v>133</v>
      </c>
      <c r="E168" s="42" t="s">
        <v>61</v>
      </c>
    </row>
    <row r="169" spans="1:5" ht="11.25">
      <c r="A169" s="42" t="s">
        <v>651</v>
      </c>
      <c r="B169" s="42" t="s">
        <v>652</v>
      </c>
      <c r="C169" s="42" t="s">
        <v>392</v>
      </c>
      <c r="D169" s="42" t="s">
        <v>133</v>
      </c>
      <c r="E169" s="42" t="s">
        <v>61</v>
      </c>
    </row>
    <row r="170" spans="1:5" ht="11.25">
      <c r="A170" s="42" t="s">
        <v>653</v>
      </c>
      <c r="B170" s="42" t="s">
        <v>654</v>
      </c>
      <c r="C170" s="42" t="s">
        <v>311</v>
      </c>
      <c r="D170" s="42" t="s">
        <v>133</v>
      </c>
      <c r="E170" s="42" t="s">
        <v>61</v>
      </c>
    </row>
    <row r="171" spans="1:5" ht="11.25">
      <c r="A171" s="42" t="s">
        <v>655</v>
      </c>
      <c r="B171" s="42" t="s">
        <v>656</v>
      </c>
      <c r="C171" s="42" t="s">
        <v>455</v>
      </c>
      <c r="D171" s="42" t="s">
        <v>133</v>
      </c>
      <c r="E171" s="42" t="s">
        <v>61</v>
      </c>
    </row>
    <row r="172" spans="1:5" ht="11.25">
      <c r="A172" s="42" t="s">
        <v>657</v>
      </c>
      <c r="B172" s="42" t="s">
        <v>658</v>
      </c>
      <c r="C172" s="42" t="s">
        <v>332</v>
      </c>
      <c r="D172" s="42" t="s">
        <v>133</v>
      </c>
      <c r="E172" s="42" t="s">
        <v>61</v>
      </c>
    </row>
    <row r="173" spans="1:5" ht="11.25">
      <c r="A173" s="42" t="s">
        <v>659</v>
      </c>
      <c r="B173" s="42" t="s">
        <v>660</v>
      </c>
      <c r="C173" s="42" t="s">
        <v>661</v>
      </c>
      <c r="D173" s="42" t="s">
        <v>133</v>
      </c>
      <c r="E173" s="42" t="s">
        <v>61</v>
      </c>
    </row>
    <row r="174" spans="1:5" ht="11.25">
      <c r="A174" s="42" t="s">
        <v>662</v>
      </c>
      <c r="B174" s="42" t="s">
        <v>663</v>
      </c>
      <c r="C174" s="42" t="s">
        <v>664</v>
      </c>
      <c r="D174" s="42" t="s">
        <v>133</v>
      </c>
      <c r="E174" s="42" t="s">
        <v>61</v>
      </c>
    </row>
    <row r="175" spans="1:5" ht="11.25">
      <c r="A175" s="42" t="s">
        <v>665</v>
      </c>
      <c r="B175" s="42" t="s">
        <v>666</v>
      </c>
      <c r="C175" s="42" t="s">
        <v>667</v>
      </c>
      <c r="D175" s="42" t="s">
        <v>133</v>
      </c>
      <c r="E175" s="42" t="s">
        <v>61</v>
      </c>
    </row>
    <row r="176" spans="1:5" ht="11.25">
      <c r="A176" s="42" t="s">
        <v>668</v>
      </c>
      <c r="B176" s="42" t="s">
        <v>669</v>
      </c>
      <c r="C176" s="42" t="s">
        <v>355</v>
      </c>
      <c r="D176" s="42" t="s">
        <v>133</v>
      </c>
      <c r="E176" s="42" t="s">
        <v>61</v>
      </c>
    </row>
    <row r="177" spans="1:5" ht="11.25">
      <c r="A177" s="42" t="s">
        <v>670</v>
      </c>
      <c r="B177" s="42" t="s">
        <v>671</v>
      </c>
      <c r="C177" s="42" t="s">
        <v>332</v>
      </c>
      <c r="D177" s="42" t="s">
        <v>133</v>
      </c>
      <c r="E177" s="42" t="s">
        <v>61</v>
      </c>
    </row>
    <row r="178" spans="1:5" ht="11.25">
      <c r="A178" s="42" t="s">
        <v>672</v>
      </c>
      <c r="B178" s="42" t="s">
        <v>673</v>
      </c>
      <c r="C178" s="42" t="s">
        <v>317</v>
      </c>
      <c r="D178" s="42" t="s">
        <v>133</v>
      </c>
      <c r="E178" s="42" t="s">
        <v>61</v>
      </c>
    </row>
    <row r="179" spans="1:5" ht="11.25">
      <c r="A179" s="42" t="s">
        <v>674</v>
      </c>
      <c r="B179" s="42" t="s">
        <v>675</v>
      </c>
      <c r="C179" s="42" t="s">
        <v>392</v>
      </c>
      <c r="D179" s="42" t="s">
        <v>133</v>
      </c>
      <c r="E179" s="42" t="s">
        <v>61</v>
      </c>
    </row>
    <row r="180" spans="1:5" ht="11.25">
      <c r="A180" s="42" t="s">
        <v>676</v>
      </c>
      <c r="B180" s="42" t="s">
        <v>677</v>
      </c>
      <c r="C180" s="42" t="s">
        <v>317</v>
      </c>
      <c r="D180" s="42" t="s">
        <v>133</v>
      </c>
      <c r="E180" s="42" t="s">
        <v>61</v>
      </c>
    </row>
    <row r="181" spans="1:5" ht="11.25">
      <c r="A181" s="42" t="s">
        <v>678</v>
      </c>
      <c r="B181" s="42" t="s">
        <v>679</v>
      </c>
      <c r="C181" s="42" t="s">
        <v>317</v>
      </c>
      <c r="D181" s="42" t="s">
        <v>133</v>
      </c>
      <c r="E181" s="42" t="s">
        <v>61</v>
      </c>
    </row>
    <row r="182" spans="1:5" ht="11.25">
      <c r="A182" s="42" t="s">
        <v>680</v>
      </c>
      <c r="B182" s="42" t="s">
        <v>681</v>
      </c>
      <c r="C182" s="42" t="s">
        <v>348</v>
      </c>
      <c r="D182" s="42" t="s">
        <v>133</v>
      </c>
      <c r="E182" s="42" t="s">
        <v>61</v>
      </c>
    </row>
    <row r="183" spans="1:5" ht="11.25">
      <c r="A183" s="42" t="s">
        <v>682</v>
      </c>
      <c r="B183" s="42" t="s">
        <v>683</v>
      </c>
      <c r="C183" s="42" t="s">
        <v>320</v>
      </c>
      <c r="D183" s="42" t="s">
        <v>133</v>
      </c>
      <c r="E183" s="42" t="s">
        <v>61</v>
      </c>
    </row>
    <row r="184" spans="1:5" ht="11.25">
      <c r="A184" s="42" t="s">
        <v>684</v>
      </c>
      <c r="B184" s="42" t="s">
        <v>685</v>
      </c>
      <c r="C184" s="42" t="s">
        <v>412</v>
      </c>
      <c r="D184" s="42" t="s">
        <v>133</v>
      </c>
      <c r="E184" s="42" t="s">
        <v>61</v>
      </c>
    </row>
    <row r="185" spans="1:5" ht="11.25">
      <c r="A185" s="42" t="s">
        <v>686</v>
      </c>
      <c r="B185" s="42" t="s">
        <v>687</v>
      </c>
      <c r="C185" s="42" t="s">
        <v>412</v>
      </c>
      <c r="D185" s="42" t="s">
        <v>133</v>
      </c>
      <c r="E185" s="42" t="s">
        <v>61</v>
      </c>
    </row>
    <row r="186" spans="1:5" ht="11.25">
      <c r="A186" s="42" t="s">
        <v>688</v>
      </c>
      <c r="B186" s="42" t="s">
        <v>689</v>
      </c>
      <c r="C186" s="42" t="s">
        <v>348</v>
      </c>
      <c r="D186" s="42" t="s">
        <v>133</v>
      </c>
      <c r="E186" s="42" t="s">
        <v>61</v>
      </c>
    </row>
    <row r="187" spans="1:5" ht="11.25">
      <c r="A187" s="42" t="s">
        <v>690</v>
      </c>
      <c r="B187" s="42" t="s">
        <v>691</v>
      </c>
      <c r="C187" s="42" t="s">
        <v>348</v>
      </c>
      <c r="D187" s="42" t="s">
        <v>133</v>
      </c>
      <c r="E187" s="42" t="s">
        <v>61</v>
      </c>
    </row>
    <row r="188" spans="1:5" ht="11.25">
      <c r="A188" s="42" t="s">
        <v>692</v>
      </c>
      <c r="B188" s="42" t="s">
        <v>693</v>
      </c>
      <c r="C188" s="42" t="s">
        <v>332</v>
      </c>
      <c r="D188" s="42" t="s">
        <v>133</v>
      </c>
      <c r="E188" s="42" t="s">
        <v>61</v>
      </c>
    </row>
    <row r="189" spans="1:5" ht="11.25">
      <c r="A189" s="42" t="s">
        <v>694</v>
      </c>
      <c r="B189" s="42" t="s">
        <v>695</v>
      </c>
      <c r="C189" s="42" t="s">
        <v>412</v>
      </c>
      <c r="D189" s="42" t="s">
        <v>133</v>
      </c>
      <c r="E189" s="42" t="s">
        <v>61</v>
      </c>
    </row>
    <row r="190" spans="1:5" ht="11.25">
      <c r="A190" s="42" t="s">
        <v>696</v>
      </c>
      <c r="B190" s="42" t="s">
        <v>697</v>
      </c>
      <c r="C190" s="42" t="s">
        <v>335</v>
      </c>
      <c r="D190" s="42" t="s">
        <v>133</v>
      </c>
      <c r="E190" s="42" t="s">
        <v>61</v>
      </c>
    </row>
    <row r="191" spans="1:5" ht="11.25">
      <c r="A191" s="42" t="s">
        <v>698</v>
      </c>
      <c r="B191" s="42" t="s">
        <v>699</v>
      </c>
      <c r="C191" s="42" t="s">
        <v>348</v>
      </c>
      <c r="D191" s="42" t="s">
        <v>133</v>
      </c>
      <c r="E191" s="42" t="s">
        <v>61</v>
      </c>
    </row>
    <row r="192" spans="1:5" ht="11.25">
      <c r="A192" s="42" t="s">
        <v>700</v>
      </c>
      <c r="B192" s="42" t="s">
        <v>701</v>
      </c>
      <c r="C192" s="42" t="s">
        <v>591</v>
      </c>
      <c r="D192" s="42" t="s">
        <v>133</v>
      </c>
      <c r="E192" s="42" t="s">
        <v>61</v>
      </c>
    </row>
    <row r="193" spans="1:5" ht="11.25">
      <c r="A193" s="42" t="s">
        <v>702</v>
      </c>
      <c r="B193" s="42" t="s">
        <v>703</v>
      </c>
      <c r="C193" s="42" t="s">
        <v>392</v>
      </c>
      <c r="D193" s="42" t="s">
        <v>133</v>
      </c>
      <c r="E193" s="42" t="s">
        <v>61</v>
      </c>
    </row>
    <row r="194" spans="1:5" ht="11.25">
      <c r="A194" s="42" t="s">
        <v>704</v>
      </c>
      <c r="B194" s="42" t="s">
        <v>705</v>
      </c>
      <c r="C194" s="42" t="s">
        <v>279</v>
      </c>
      <c r="D194" s="42" t="s">
        <v>133</v>
      </c>
      <c r="E194" s="42" t="s">
        <v>61</v>
      </c>
    </row>
    <row r="195" spans="1:5" ht="11.25">
      <c r="A195" s="42" t="s">
        <v>706</v>
      </c>
      <c r="B195" s="42" t="s">
        <v>707</v>
      </c>
      <c r="C195" s="42" t="s">
        <v>708</v>
      </c>
      <c r="D195" s="42" t="s">
        <v>133</v>
      </c>
      <c r="E195" s="42" t="s">
        <v>61</v>
      </c>
    </row>
    <row r="196" spans="1:5" ht="11.25">
      <c r="A196" s="42" t="s">
        <v>709</v>
      </c>
      <c r="B196" s="42" t="s">
        <v>710</v>
      </c>
      <c r="C196" s="42" t="s">
        <v>348</v>
      </c>
      <c r="D196" s="42" t="s">
        <v>133</v>
      </c>
      <c r="E196" s="42" t="s">
        <v>61</v>
      </c>
    </row>
    <row r="197" spans="1:5" ht="11.25">
      <c r="A197" s="42" t="s">
        <v>711</v>
      </c>
      <c r="B197" s="42" t="s">
        <v>712</v>
      </c>
      <c r="C197" s="42" t="s">
        <v>392</v>
      </c>
      <c r="D197" s="42" t="s">
        <v>133</v>
      </c>
      <c r="E197" s="42" t="s">
        <v>61</v>
      </c>
    </row>
    <row r="198" spans="1:5" ht="11.25">
      <c r="A198" s="42" t="s">
        <v>713</v>
      </c>
      <c r="B198" s="42" t="s">
        <v>714</v>
      </c>
      <c r="C198" s="42" t="s">
        <v>715</v>
      </c>
      <c r="D198" s="42" t="s">
        <v>133</v>
      </c>
      <c r="E198" s="42" t="s">
        <v>61</v>
      </c>
    </row>
    <row r="199" spans="1:5" ht="11.25">
      <c r="A199" s="42" t="s">
        <v>716</v>
      </c>
      <c r="B199" s="42" t="s">
        <v>717</v>
      </c>
      <c r="C199" s="42" t="s">
        <v>274</v>
      </c>
      <c r="D199" s="42" t="s">
        <v>133</v>
      </c>
      <c r="E199" s="42" t="s">
        <v>61</v>
      </c>
    </row>
    <row r="200" spans="1:5" ht="11.25">
      <c r="A200" s="42" t="s">
        <v>718</v>
      </c>
      <c r="B200" s="42" t="s">
        <v>719</v>
      </c>
      <c r="C200" s="42" t="s">
        <v>332</v>
      </c>
      <c r="D200" s="42" t="s">
        <v>133</v>
      </c>
      <c r="E200" s="42" t="s">
        <v>61</v>
      </c>
    </row>
    <row r="201" spans="1:5" ht="11.25">
      <c r="A201" s="42" t="s">
        <v>720</v>
      </c>
      <c r="B201" s="42" t="s">
        <v>721</v>
      </c>
      <c r="C201" s="42" t="s">
        <v>722</v>
      </c>
      <c r="D201" s="42" t="s">
        <v>133</v>
      </c>
      <c r="E201" s="42" t="s">
        <v>61</v>
      </c>
    </row>
    <row r="202" spans="1:5" ht="11.25">
      <c r="A202" s="42" t="s">
        <v>723</v>
      </c>
      <c r="B202" s="42" t="s">
        <v>724</v>
      </c>
      <c r="C202" s="42" t="s">
        <v>279</v>
      </c>
      <c r="D202" s="42" t="s">
        <v>133</v>
      </c>
      <c r="E202" s="42" t="s">
        <v>61</v>
      </c>
    </row>
    <row r="203" spans="1:5" ht="11.25">
      <c r="A203" s="42" t="s">
        <v>725</v>
      </c>
      <c r="B203" s="42" t="s">
        <v>726</v>
      </c>
      <c r="C203" s="42" t="s">
        <v>412</v>
      </c>
      <c r="D203" s="42" t="s">
        <v>133</v>
      </c>
      <c r="E203" s="42" t="s">
        <v>61</v>
      </c>
    </row>
    <row r="204" spans="1:5" ht="11.25">
      <c r="A204" s="42" t="s">
        <v>727</v>
      </c>
      <c r="B204" s="42" t="s">
        <v>728</v>
      </c>
      <c r="C204" s="42" t="s">
        <v>348</v>
      </c>
      <c r="D204" s="42" t="s">
        <v>133</v>
      </c>
      <c r="E204" s="42" t="s">
        <v>61</v>
      </c>
    </row>
    <row r="205" spans="1:5" ht="11.25">
      <c r="A205" s="42" t="s">
        <v>729</v>
      </c>
      <c r="B205" s="42" t="s">
        <v>544</v>
      </c>
      <c r="C205" s="42" t="s">
        <v>730</v>
      </c>
      <c r="D205" s="42" t="s">
        <v>133</v>
      </c>
      <c r="E205" s="42" t="s">
        <v>61</v>
      </c>
    </row>
    <row r="206" spans="1:5" ht="11.25">
      <c r="A206" s="42" t="s">
        <v>379</v>
      </c>
      <c r="B206" s="42" t="s">
        <v>267</v>
      </c>
      <c r="C206" s="42" t="s">
        <v>380</v>
      </c>
      <c r="D206" s="42" t="s">
        <v>133</v>
      </c>
      <c r="E206" s="42" t="s">
        <v>61</v>
      </c>
    </row>
    <row r="207" spans="1:5" ht="11.25">
      <c r="A207" s="42" t="s">
        <v>262</v>
      </c>
      <c r="B207" s="42" t="s">
        <v>263</v>
      </c>
      <c r="C207" s="42" t="s">
        <v>264</v>
      </c>
      <c r="D207" s="42" t="s">
        <v>731</v>
      </c>
      <c r="E207" s="42" t="s">
        <v>61</v>
      </c>
    </row>
    <row r="208" spans="1:5" ht="11.25">
      <c r="A208" s="42" t="s">
        <v>732</v>
      </c>
      <c r="B208" s="42" t="s">
        <v>733</v>
      </c>
      <c r="C208" s="42" t="s">
        <v>395</v>
      </c>
      <c r="D208" s="42" t="s">
        <v>731</v>
      </c>
      <c r="E208" s="42" t="s">
        <v>61</v>
      </c>
    </row>
    <row r="209" spans="1:5" ht="11.25">
      <c r="A209" s="42" t="s">
        <v>269</v>
      </c>
      <c r="B209" s="42" t="s">
        <v>270</v>
      </c>
      <c r="C209" s="42" t="s">
        <v>271</v>
      </c>
      <c r="D209" s="42" t="s">
        <v>731</v>
      </c>
      <c r="E209" s="42" t="s">
        <v>61</v>
      </c>
    </row>
    <row r="210" spans="1:5" ht="11.25">
      <c r="A210" s="42" t="s">
        <v>272</v>
      </c>
      <c r="B210" s="42" t="s">
        <v>273</v>
      </c>
      <c r="C210" s="42" t="s">
        <v>274</v>
      </c>
      <c r="D210" s="42" t="s">
        <v>731</v>
      </c>
      <c r="E210" s="42" t="s">
        <v>61</v>
      </c>
    </row>
    <row r="211" spans="1:5" ht="11.25">
      <c r="A211" s="42" t="s">
        <v>286</v>
      </c>
      <c r="B211" s="42" t="s">
        <v>287</v>
      </c>
      <c r="C211" s="42" t="s">
        <v>288</v>
      </c>
      <c r="D211" s="42" t="s">
        <v>731</v>
      </c>
      <c r="E211" s="42" t="s">
        <v>61</v>
      </c>
    </row>
    <row r="212" spans="1:5" ht="11.25">
      <c r="A212" s="42" t="s">
        <v>292</v>
      </c>
      <c r="B212" s="42" t="s">
        <v>293</v>
      </c>
      <c r="C212" s="42" t="s">
        <v>294</v>
      </c>
      <c r="D212" s="42" t="s">
        <v>731</v>
      </c>
      <c r="E212" s="42" t="s">
        <v>61</v>
      </c>
    </row>
    <row r="213" spans="1:5" ht="11.25">
      <c r="A213" s="42" t="s">
        <v>734</v>
      </c>
      <c r="B213" s="42" t="s">
        <v>735</v>
      </c>
      <c r="C213" s="42" t="s">
        <v>736</v>
      </c>
      <c r="D213" s="42" t="s">
        <v>731</v>
      </c>
      <c r="E213" s="42" t="s">
        <v>61</v>
      </c>
    </row>
    <row r="214" spans="1:5" ht="11.25">
      <c r="A214" s="42" t="s">
        <v>318</v>
      </c>
      <c r="B214" s="42" t="s">
        <v>319</v>
      </c>
      <c r="C214" s="42" t="s">
        <v>320</v>
      </c>
      <c r="D214" s="42" t="s">
        <v>731</v>
      </c>
      <c r="E214" s="42" t="s">
        <v>61</v>
      </c>
    </row>
    <row r="215" spans="1:5" ht="11.25">
      <c r="A215" s="42" t="s">
        <v>737</v>
      </c>
      <c r="B215" s="42" t="s">
        <v>733</v>
      </c>
      <c r="C215" s="42" t="s">
        <v>389</v>
      </c>
      <c r="D215" s="42" t="s">
        <v>731</v>
      </c>
      <c r="E215" s="42" t="s">
        <v>61</v>
      </c>
    </row>
    <row r="216" spans="1:5" ht="11.25">
      <c r="A216" s="42" t="s">
        <v>738</v>
      </c>
      <c r="B216" s="42" t="s">
        <v>733</v>
      </c>
      <c r="C216" s="42" t="s">
        <v>739</v>
      </c>
      <c r="D216" s="42" t="s">
        <v>731</v>
      </c>
      <c r="E216" s="42" t="s">
        <v>61</v>
      </c>
    </row>
    <row r="217" spans="1:5" ht="11.25">
      <c r="A217" s="42" t="s">
        <v>330</v>
      </c>
      <c r="B217" s="42" t="s">
        <v>331</v>
      </c>
      <c r="C217" s="42" t="s">
        <v>332</v>
      </c>
      <c r="D217" s="42" t="s">
        <v>731</v>
      </c>
      <c r="E217" s="42" t="s">
        <v>61</v>
      </c>
    </row>
    <row r="218" spans="1:5" ht="11.25">
      <c r="A218" s="42" t="s">
        <v>333</v>
      </c>
      <c r="B218" s="42" t="s">
        <v>334</v>
      </c>
      <c r="C218" s="42" t="s">
        <v>335</v>
      </c>
      <c r="D218" s="42" t="s">
        <v>731</v>
      </c>
      <c r="E218" s="42" t="s">
        <v>61</v>
      </c>
    </row>
    <row r="219" spans="1:5" ht="11.25">
      <c r="A219" s="42" t="s">
        <v>346</v>
      </c>
      <c r="B219" s="42" t="s">
        <v>347</v>
      </c>
      <c r="C219" s="42" t="s">
        <v>348</v>
      </c>
      <c r="D219" s="42" t="s">
        <v>731</v>
      </c>
      <c r="E219" s="42" t="s">
        <v>61</v>
      </c>
    </row>
    <row r="220" spans="1:5" ht="11.25">
      <c r="A220" s="42" t="s">
        <v>740</v>
      </c>
      <c r="B220" s="42" t="s">
        <v>741</v>
      </c>
      <c r="C220" s="42" t="s">
        <v>372</v>
      </c>
      <c r="D220" s="42" t="s">
        <v>731</v>
      </c>
      <c r="E220" s="42" t="s">
        <v>61</v>
      </c>
    </row>
    <row r="221" spans="1:5" ht="11.25">
      <c r="A221" s="42" t="s">
        <v>742</v>
      </c>
      <c r="B221" s="42" t="s">
        <v>743</v>
      </c>
      <c r="C221" s="42" t="s">
        <v>458</v>
      </c>
      <c r="D221" s="42" t="s">
        <v>731</v>
      </c>
      <c r="E221" s="42" t="s">
        <v>61</v>
      </c>
    </row>
    <row r="222" spans="1:5" ht="11.25">
      <c r="A222" s="42" t="s">
        <v>744</v>
      </c>
      <c r="B222" s="42" t="s">
        <v>733</v>
      </c>
      <c r="C222" s="42" t="s">
        <v>745</v>
      </c>
      <c r="D222" s="42" t="s">
        <v>731</v>
      </c>
      <c r="E222" s="42" t="s">
        <v>61</v>
      </c>
    </row>
    <row r="223" spans="1:5" ht="11.25">
      <c r="A223" s="42" t="s">
        <v>746</v>
      </c>
      <c r="B223" s="42" t="s">
        <v>747</v>
      </c>
      <c r="C223" s="42" t="s">
        <v>739</v>
      </c>
      <c r="D223" s="42" t="s">
        <v>731</v>
      </c>
      <c r="E223" s="42" t="s">
        <v>61</v>
      </c>
    </row>
    <row r="224" spans="1:5" ht="11.25">
      <c r="A224" s="42" t="s">
        <v>748</v>
      </c>
      <c r="B224" s="42" t="s">
        <v>733</v>
      </c>
      <c r="C224" s="42" t="s">
        <v>745</v>
      </c>
      <c r="D224" s="42" t="s">
        <v>731</v>
      </c>
      <c r="E224" s="42" t="s">
        <v>61</v>
      </c>
    </row>
    <row r="225" spans="1:5" ht="11.25">
      <c r="A225" s="42" t="s">
        <v>749</v>
      </c>
      <c r="B225" s="42" t="s">
        <v>750</v>
      </c>
      <c r="C225" s="42" t="s">
        <v>730</v>
      </c>
      <c r="D225" s="42" t="s">
        <v>731</v>
      </c>
      <c r="E225" s="42" t="s">
        <v>61</v>
      </c>
    </row>
    <row r="226" spans="1:5" ht="11.25">
      <c r="A226" s="42" t="s">
        <v>362</v>
      </c>
      <c r="B226" s="42" t="s">
        <v>363</v>
      </c>
      <c r="C226" s="42" t="s">
        <v>320</v>
      </c>
      <c r="D226" s="42" t="s">
        <v>751</v>
      </c>
      <c r="E226" s="42" t="s">
        <v>61</v>
      </c>
    </row>
    <row r="230" spans="1:52" ht="11.25">
      <c r="A230" s="232" t="s">
        <v>765</v>
      </c>
      <c r="D230" s="232" t="s">
        <v>766</v>
      </c>
      <c r="H230" s="232" t="s">
        <v>767</v>
      </c>
      <c r="L230" s="232" t="s">
        <v>768</v>
      </c>
      <c r="P230" s="232" t="s">
        <v>769</v>
      </c>
      <c r="T230" s="232" t="s">
        <v>770</v>
      </c>
      <c r="X230" s="232" t="s">
        <v>771</v>
      </c>
      <c r="AB230" s="232" t="s">
        <v>772</v>
      </c>
      <c r="AF230" s="232" t="s">
        <v>773</v>
      </c>
      <c r="AJ230" s="232" t="s">
        <v>774</v>
      </c>
      <c r="AN230" s="232" t="s">
        <v>775</v>
      </c>
      <c r="AR230" s="232" t="s">
        <v>776</v>
      </c>
      <c r="AV230" s="232" t="s">
        <v>777</v>
      </c>
      <c r="AZ230" s="232" t="s">
        <v>778</v>
      </c>
    </row>
    <row r="231" spans="1:54" ht="11.25">
      <c r="A231" s="42" t="s">
        <v>752</v>
      </c>
      <c r="B231" s="42" t="s">
        <v>753</v>
      </c>
      <c r="C231" s="42" t="s">
        <v>754</v>
      </c>
      <c r="D231" s="42" t="s">
        <v>752</v>
      </c>
      <c r="E231" s="42" t="s">
        <v>753</v>
      </c>
      <c r="F231" s="42" t="s">
        <v>754</v>
      </c>
      <c r="H231" s="42" t="s">
        <v>752</v>
      </c>
      <c r="I231" s="42" t="s">
        <v>753</v>
      </c>
      <c r="J231" s="42" t="s">
        <v>754</v>
      </c>
      <c r="L231" s="42" t="s">
        <v>752</v>
      </c>
      <c r="M231" s="42" t="s">
        <v>753</v>
      </c>
      <c r="N231" s="42" t="s">
        <v>754</v>
      </c>
      <c r="P231" s="42" t="s">
        <v>752</v>
      </c>
      <c r="Q231" s="42" t="s">
        <v>753</v>
      </c>
      <c r="R231" s="42" t="s">
        <v>754</v>
      </c>
      <c r="T231" s="42" t="s">
        <v>752</v>
      </c>
      <c r="U231" s="42" t="s">
        <v>753</v>
      </c>
      <c r="V231" s="42" t="s">
        <v>754</v>
      </c>
      <c r="X231" s="42" t="s">
        <v>752</v>
      </c>
      <c r="Y231" s="42" t="s">
        <v>753</v>
      </c>
      <c r="Z231" s="42" t="s">
        <v>754</v>
      </c>
      <c r="AB231" s="42" t="s">
        <v>752</v>
      </c>
      <c r="AC231" s="42" t="s">
        <v>753</v>
      </c>
      <c r="AD231" s="42" t="s">
        <v>754</v>
      </c>
      <c r="AF231" s="42" t="s">
        <v>752</v>
      </c>
      <c r="AG231" s="42" t="s">
        <v>753</v>
      </c>
      <c r="AH231" s="42" t="s">
        <v>754</v>
      </c>
      <c r="AJ231" s="42" t="s">
        <v>752</v>
      </c>
      <c r="AK231" s="42" t="s">
        <v>753</v>
      </c>
      <c r="AL231" s="42" t="s">
        <v>754</v>
      </c>
      <c r="AN231" s="42" t="s">
        <v>752</v>
      </c>
      <c r="AO231" s="42" t="s">
        <v>753</v>
      </c>
      <c r="AP231" s="42" t="s">
        <v>754</v>
      </c>
      <c r="AR231" s="42" t="s">
        <v>752</v>
      </c>
      <c r="AS231" s="42" t="s">
        <v>753</v>
      </c>
      <c r="AT231" s="42" t="s">
        <v>754</v>
      </c>
      <c r="AV231" s="42" t="s">
        <v>752</v>
      </c>
      <c r="AW231" s="42" t="s">
        <v>753</v>
      </c>
      <c r="AX231" s="42" t="s">
        <v>754</v>
      </c>
      <c r="AZ231" s="42" t="s">
        <v>752</v>
      </c>
      <c r="BA231" s="42" t="s">
        <v>753</v>
      </c>
      <c r="BB231" s="42" t="s">
        <v>754</v>
      </c>
    </row>
    <row r="232" spans="1:54" ht="11.25">
      <c r="A232" s="42" t="s">
        <v>451</v>
      </c>
      <c r="B232" s="42" t="s">
        <v>452</v>
      </c>
      <c r="C232" s="42" t="s">
        <v>412</v>
      </c>
      <c r="D232" s="42" t="s">
        <v>451</v>
      </c>
      <c r="E232" s="42" t="s">
        <v>452</v>
      </c>
      <c r="F232" s="42" t="s">
        <v>412</v>
      </c>
      <c r="H232" s="42" t="s">
        <v>381</v>
      </c>
      <c r="I232" s="42" t="s">
        <v>382</v>
      </c>
      <c r="J232" s="42" t="s">
        <v>383</v>
      </c>
      <c r="L232" s="42" t="s">
        <v>381</v>
      </c>
      <c r="M232" s="42" t="s">
        <v>382</v>
      </c>
      <c r="N232" s="42" t="s">
        <v>383</v>
      </c>
      <c r="P232" s="42" t="s">
        <v>381</v>
      </c>
      <c r="Q232" s="42" t="s">
        <v>382</v>
      </c>
      <c r="R232" s="42" t="s">
        <v>383</v>
      </c>
      <c r="T232" s="42" t="s">
        <v>269</v>
      </c>
      <c r="U232" s="42" t="s">
        <v>270</v>
      </c>
      <c r="V232" s="42" t="s">
        <v>271</v>
      </c>
      <c r="X232" s="42" t="s">
        <v>269</v>
      </c>
      <c r="Y232" s="42" t="s">
        <v>270</v>
      </c>
      <c r="Z232" s="42" t="s">
        <v>271</v>
      </c>
      <c r="AB232" s="42" t="s">
        <v>269</v>
      </c>
      <c r="AC232" s="42" t="s">
        <v>270</v>
      </c>
      <c r="AD232" s="42" t="s">
        <v>271</v>
      </c>
      <c r="AF232" s="42" t="s">
        <v>269</v>
      </c>
      <c r="AG232" s="42" t="s">
        <v>270</v>
      </c>
      <c r="AH232" s="42" t="s">
        <v>271</v>
      </c>
      <c r="AJ232" s="42" t="s">
        <v>269</v>
      </c>
      <c r="AK232" s="42" t="s">
        <v>270</v>
      </c>
      <c r="AL232" s="42" t="s">
        <v>271</v>
      </c>
      <c r="AN232" s="42" t="s">
        <v>758</v>
      </c>
      <c r="AR232" s="42" t="s">
        <v>269</v>
      </c>
      <c r="AS232" s="42" t="s">
        <v>270</v>
      </c>
      <c r="AT232" s="42" t="s">
        <v>271</v>
      </c>
      <c r="AV232" s="42" t="s">
        <v>381</v>
      </c>
      <c r="AW232" s="42" t="s">
        <v>382</v>
      </c>
      <c r="AX232" s="42" t="s">
        <v>383</v>
      </c>
      <c r="AZ232" s="42" t="s">
        <v>381</v>
      </c>
      <c r="BA232" s="42" t="s">
        <v>382</v>
      </c>
      <c r="BB232" s="42" t="s">
        <v>383</v>
      </c>
    </row>
    <row r="233" spans="1:54" ht="11.25">
      <c r="A233" s="42" t="s">
        <v>453</v>
      </c>
      <c r="B233" s="42" t="s">
        <v>454</v>
      </c>
      <c r="C233" s="42" t="s">
        <v>455</v>
      </c>
      <c r="D233" s="42" t="s">
        <v>453</v>
      </c>
      <c r="E233" s="42" t="s">
        <v>454</v>
      </c>
      <c r="F233" s="42" t="s">
        <v>455</v>
      </c>
      <c r="H233" s="42" t="s">
        <v>385</v>
      </c>
      <c r="I233" s="42" t="s">
        <v>386</v>
      </c>
      <c r="J233" s="42" t="s">
        <v>329</v>
      </c>
      <c r="L233" s="42" t="s">
        <v>385</v>
      </c>
      <c r="M233" s="42" t="s">
        <v>386</v>
      </c>
      <c r="N233" s="42" t="s">
        <v>329</v>
      </c>
      <c r="P233" s="42" t="s">
        <v>385</v>
      </c>
      <c r="Q233" s="42" t="s">
        <v>386</v>
      </c>
      <c r="R233" s="42" t="s">
        <v>329</v>
      </c>
      <c r="T233" s="42" t="s">
        <v>269</v>
      </c>
      <c r="U233" s="42" t="s">
        <v>270</v>
      </c>
      <c r="V233" s="42" t="s">
        <v>271</v>
      </c>
      <c r="X233" s="42" t="s">
        <v>269</v>
      </c>
      <c r="Y233" s="42" t="s">
        <v>270</v>
      </c>
      <c r="Z233" s="42" t="s">
        <v>271</v>
      </c>
      <c r="AB233" s="42" t="s">
        <v>269</v>
      </c>
      <c r="AC233" s="42" t="s">
        <v>270</v>
      </c>
      <c r="AD233" s="42" t="s">
        <v>271</v>
      </c>
      <c r="AF233" s="42" t="s">
        <v>269</v>
      </c>
      <c r="AG233" s="42" t="s">
        <v>270</v>
      </c>
      <c r="AH233" s="42" t="s">
        <v>271</v>
      </c>
      <c r="AJ233" s="42" t="s">
        <v>269</v>
      </c>
      <c r="AK233" s="42" t="s">
        <v>270</v>
      </c>
      <c r="AL233" s="42" t="s">
        <v>271</v>
      </c>
      <c r="AR233" s="42" t="s">
        <v>269</v>
      </c>
      <c r="AS233" s="42" t="s">
        <v>270</v>
      </c>
      <c r="AT233" s="42" t="s">
        <v>271</v>
      </c>
      <c r="AV233" s="42" t="s">
        <v>385</v>
      </c>
      <c r="AW233" s="42" t="s">
        <v>386</v>
      </c>
      <c r="AX233" s="42" t="s">
        <v>329</v>
      </c>
      <c r="AZ233" s="42" t="s">
        <v>385</v>
      </c>
      <c r="BA233" s="42" t="s">
        <v>386</v>
      </c>
      <c r="BB233" s="42" t="s">
        <v>329</v>
      </c>
    </row>
    <row r="234" spans="1:54" ht="11.25">
      <c r="A234" s="42" t="s">
        <v>456</v>
      </c>
      <c r="B234" s="42" t="s">
        <v>457</v>
      </c>
      <c r="C234" s="42" t="s">
        <v>458</v>
      </c>
      <c r="D234" s="42" t="s">
        <v>456</v>
      </c>
      <c r="E234" s="42" t="s">
        <v>457</v>
      </c>
      <c r="F234" s="42" t="s">
        <v>458</v>
      </c>
      <c r="H234" s="42" t="s">
        <v>387</v>
      </c>
      <c r="I234" s="42" t="s">
        <v>388</v>
      </c>
      <c r="J234" s="42" t="s">
        <v>389</v>
      </c>
      <c r="L234" s="42" t="s">
        <v>387</v>
      </c>
      <c r="M234" s="42" t="s">
        <v>388</v>
      </c>
      <c r="N234" s="42" t="s">
        <v>389</v>
      </c>
      <c r="P234" s="42" t="s">
        <v>387</v>
      </c>
      <c r="Q234" s="42" t="s">
        <v>388</v>
      </c>
      <c r="R234" s="42" t="s">
        <v>389</v>
      </c>
      <c r="T234" s="42" t="s">
        <v>262</v>
      </c>
      <c r="U234" s="42" t="s">
        <v>263</v>
      </c>
      <c r="V234" s="42" t="s">
        <v>264</v>
      </c>
      <c r="X234" s="42" t="s">
        <v>262</v>
      </c>
      <c r="Y234" s="42" t="s">
        <v>263</v>
      </c>
      <c r="Z234" s="42" t="s">
        <v>264</v>
      </c>
      <c r="AB234" s="42" t="s">
        <v>262</v>
      </c>
      <c r="AC234" s="42" t="s">
        <v>263</v>
      </c>
      <c r="AD234" s="42" t="s">
        <v>264</v>
      </c>
      <c r="AF234" s="42" t="s">
        <v>262</v>
      </c>
      <c r="AG234" s="42" t="s">
        <v>263</v>
      </c>
      <c r="AH234" s="42" t="s">
        <v>264</v>
      </c>
      <c r="AJ234" s="42" t="s">
        <v>262</v>
      </c>
      <c r="AK234" s="42" t="s">
        <v>263</v>
      </c>
      <c r="AL234" s="42" t="s">
        <v>264</v>
      </c>
      <c r="AR234" s="42" t="s">
        <v>262</v>
      </c>
      <c r="AS234" s="42" t="s">
        <v>263</v>
      </c>
      <c r="AT234" s="42" t="s">
        <v>264</v>
      </c>
      <c r="AV234" s="42" t="s">
        <v>387</v>
      </c>
      <c r="AW234" s="42" t="s">
        <v>388</v>
      </c>
      <c r="AX234" s="42" t="s">
        <v>389</v>
      </c>
      <c r="AZ234" s="42" t="s">
        <v>387</v>
      </c>
      <c r="BA234" s="42" t="s">
        <v>388</v>
      </c>
      <c r="BB234" s="42" t="s">
        <v>389</v>
      </c>
    </row>
    <row r="235" spans="1:54" ht="11.25">
      <c r="A235" s="42" t="s">
        <v>462</v>
      </c>
      <c r="B235" s="42" t="s">
        <v>463</v>
      </c>
      <c r="C235" s="42" t="s">
        <v>302</v>
      </c>
      <c r="D235" s="42" t="s">
        <v>462</v>
      </c>
      <c r="E235" s="42" t="s">
        <v>463</v>
      </c>
      <c r="F235" s="42" t="s">
        <v>302</v>
      </c>
      <c r="H235" s="42" t="s">
        <v>390</v>
      </c>
      <c r="I235" s="42" t="s">
        <v>391</v>
      </c>
      <c r="J235" s="42" t="s">
        <v>392</v>
      </c>
      <c r="L235" s="42" t="s">
        <v>390</v>
      </c>
      <c r="M235" s="42" t="s">
        <v>391</v>
      </c>
      <c r="N235" s="42" t="s">
        <v>392</v>
      </c>
      <c r="P235" s="42" t="s">
        <v>390</v>
      </c>
      <c r="Q235" s="42" t="s">
        <v>391</v>
      </c>
      <c r="R235" s="42" t="s">
        <v>392</v>
      </c>
      <c r="T235" s="42" t="s">
        <v>262</v>
      </c>
      <c r="U235" s="42" t="s">
        <v>263</v>
      </c>
      <c r="V235" s="42" t="s">
        <v>264</v>
      </c>
      <c r="X235" s="42" t="s">
        <v>262</v>
      </c>
      <c r="Y235" s="42" t="s">
        <v>263</v>
      </c>
      <c r="Z235" s="42" t="s">
        <v>264</v>
      </c>
      <c r="AB235" s="42" t="s">
        <v>262</v>
      </c>
      <c r="AC235" s="42" t="s">
        <v>263</v>
      </c>
      <c r="AD235" s="42" t="s">
        <v>264</v>
      </c>
      <c r="AF235" s="42" t="s">
        <v>262</v>
      </c>
      <c r="AG235" s="42" t="s">
        <v>263</v>
      </c>
      <c r="AH235" s="42" t="s">
        <v>264</v>
      </c>
      <c r="AJ235" s="42" t="s">
        <v>262</v>
      </c>
      <c r="AK235" s="42" t="s">
        <v>263</v>
      </c>
      <c r="AL235" s="42" t="s">
        <v>264</v>
      </c>
      <c r="AR235" s="42" t="s">
        <v>262</v>
      </c>
      <c r="AS235" s="42" t="s">
        <v>263</v>
      </c>
      <c r="AT235" s="42" t="s">
        <v>264</v>
      </c>
      <c r="AV235" s="42" t="s">
        <v>390</v>
      </c>
      <c r="AW235" s="42" t="s">
        <v>391</v>
      </c>
      <c r="AX235" s="42" t="s">
        <v>392</v>
      </c>
      <c r="AZ235" s="42" t="s">
        <v>390</v>
      </c>
      <c r="BA235" s="42" t="s">
        <v>391</v>
      </c>
      <c r="BB235" s="42" t="s">
        <v>392</v>
      </c>
    </row>
    <row r="236" spans="1:54" ht="11.25">
      <c r="A236" s="42" t="s">
        <v>459</v>
      </c>
      <c r="B236" s="42" t="s">
        <v>460</v>
      </c>
      <c r="C236" s="42" t="s">
        <v>461</v>
      </c>
      <c r="D236" s="42" t="s">
        <v>459</v>
      </c>
      <c r="E236" s="42" t="s">
        <v>460</v>
      </c>
      <c r="F236" s="42" t="s">
        <v>461</v>
      </c>
      <c r="H236" s="42" t="s">
        <v>393</v>
      </c>
      <c r="I236" s="42" t="s">
        <v>394</v>
      </c>
      <c r="J236" s="42" t="s">
        <v>395</v>
      </c>
      <c r="L236" s="42" t="s">
        <v>393</v>
      </c>
      <c r="M236" s="42" t="s">
        <v>394</v>
      </c>
      <c r="N236" s="42" t="s">
        <v>395</v>
      </c>
      <c r="P236" s="42" t="s">
        <v>393</v>
      </c>
      <c r="Q236" s="42" t="s">
        <v>394</v>
      </c>
      <c r="R236" s="42" t="s">
        <v>395</v>
      </c>
      <c r="T236" s="42" t="s">
        <v>732</v>
      </c>
      <c r="U236" s="42" t="s">
        <v>733</v>
      </c>
      <c r="V236" s="42" t="s">
        <v>395</v>
      </c>
      <c r="X236" s="42" t="s">
        <v>732</v>
      </c>
      <c r="Y236" s="42" t="s">
        <v>733</v>
      </c>
      <c r="Z236" s="42" t="s">
        <v>395</v>
      </c>
      <c r="AB236" s="42" t="s">
        <v>732</v>
      </c>
      <c r="AC236" s="42" t="s">
        <v>733</v>
      </c>
      <c r="AD236" s="42" t="s">
        <v>395</v>
      </c>
      <c r="AF236" s="42" t="s">
        <v>732</v>
      </c>
      <c r="AG236" s="42" t="s">
        <v>733</v>
      </c>
      <c r="AH236" s="42" t="s">
        <v>395</v>
      </c>
      <c r="AJ236" s="42" t="s">
        <v>732</v>
      </c>
      <c r="AK236" s="42" t="s">
        <v>733</v>
      </c>
      <c r="AL236" s="42" t="s">
        <v>395</v>
      </c>
      <c r="AR236" s="42" t="s">
        <v>732</v>
      </c>
      <c r="AS236" s="42" t="s">
        <v>733</v>
      </c>
      <c r="AT236" s="42" t="s">
        <v>395</v>
      </c>
      <c r="AV236" s="42" t="s">
        <v>393</v>
      </c>
      <c r="AW236" s="42" t="s">
        <v>394</v>
      </c>
      <c r="AX236" s="42" t="s">
        <v>395</v>
      </c>
      <c r="AZ236" s="42" t="s">
        <v>393</v>
      </c>
      <c r="BA236" s="42" t="s">
        <v>394</v>
      </c>
      <c r="BB236" s="42" t="s">
        <v>395</v>
      </c>
    </row>
    <row r="237" spans="1:54" ht="11.25">
      <c r="A237" s="42" t="s">
        <v>464</v>
      </c>
      <c r="B237" s="42" t="s">
        <v>465</v>
      </c>
      <c r="C237" s="42" t="s">
        <v>466</v>
      </c>
      <c r="D237" s="42" t="s">
        <v>464</v>
      </c>
      <c r="E237" s="42" t="s">
        <v>465</v>
      </c>
      <c r="F237" s="42" t="s">
        <v>466</v>
      </c>
      <c r="H237" s="42" t="s">
        <v>396</v>
      </c>
      <c r="I237" s="42" t="s">
        <v>397</v>
      </c>
      <c r="J237" s="42" t="s">
        <v>398</v>
      </c>
      <c r="L237" s="42" t="s">
        <v>396</v>
      </c>
      <c r="M237" s="42" t="s">
        <v>397</v>
      </c>
      <c r="N237" s="42" t="s">
        <v>398</v>
      </c>
      <c r="P237" s="42" t="s">
        <v>396</v>
      </c>
      <c r="Q237" s="42" t="s">
        <v>397</v>
      </c>
      <c r="R237" s="42" t="s">
        <v>398</v>
      </c>
      <c r="T237" s="42" t="s">
        <v>266</v>
      </c>
      <c r="U237" s="42" t="s">
        <v>267</v>
      </c>
      <c r="V237" s="42" t="s">
        <v>268</v>
      </c>
      <c r="X237" s="42" t="s">
        <v>266</v>
      </c>
      <c r="Y237" s="42" t="s">
        <v>267</v>
      </c>
      <c r="Z237" s="42" t="s">
        <v>268</v>
      </c>
      <c r="AB237" s="42" t="s">
        <v>266</v>
      </c>
      <c r="AC237" s="42" t="s">
        <v>267</v>
      </c>
      <c r="AD237" s="42" t="s">
        <v>268</v>
      </c>
      <c r="AF237" s="42" t="s">
        <v>266</v>
      </c>
      <c r="AG237" s="42" t="s">
        <v>267</v>
      </c>
      <c r="AH237" s="42" t="s">
        <v>268</v>
      </c>
      <c r="AJ237" s="42" t="s">
        <v>451</v>
      </c>
      <c r="AK237" s="42" t="s">
        <v>452</v>
      </c>
      <c r="AL237" s="42" t="s">
        <v>412</v>
      </c>
      <c r="AR237" s="42" t="s">
        <v>266</v>
      </c>
      <c r="AS237" s="42" t="s">
        <v>267</v>
      </c>
      <c r="AT237" s="42" t="s">
        <v>268</v>
      </c>
      <c r="AV237" s="42" t="s">
        <v>396</v>
      </c>
      <c r="AW237" s="42" t="s">
        <v>397</v>
      </c>
      <c r="AX237" s="42" t="s">
        <v>398</v>
      </c>
      <c r="AZ237" s="42" t="s">
        <v>396</v>
      </c>
      <c r="BA237" s="42" t="s">
        <v>397</v>
      </c>
      <c r="BB237" s="42" t="s">
        <v>398</v>
      </c>
    </row>
    <row r="238" spans="1:54" ht="11.25">
      <c r="A238" s="42" t="s">
        <v>467</v>
      </c>
      <c r="B238" s="42" t="s">
        <v>468</v>
      </c>
      <c r="C238" s="42" t="s">
        <v>320</v>
      </c>
      <c r="D238" s="42" t="s">
        <v>467</v>
      </c>
      <c r="E238" s="42" t="s">
        <v>468</v>
      </c>
      <c r="F238" s="42" t="s">
        <v>320</v>
      </c>
      <c r="H238" s="42" t="s">
        <v>399</v>
      </c>
      <c r="I238" s="42" t="s">
        <v>400</v>
      </c>
      <c r="J238" s="42" t="s">
        <v>401</v>
      </c>
      <c r="L238" s="42" t="s">
        <v>399</v>
      </c>
      <c r="M238" s="42" t="s">
        <v>400</v>
      </c>
      <c r="N238" s="42" t="s">
        <v>401</v>
      </c>
      <c r="P238" s="42" t="s">
        <v>399</v>
      </c>
      <c r="Q238" s="42" t="s">
        <v>400</v>
      </c>
      <c r="R238" s="42" t="s">
        <v>401</v>
      </c>
      <c r="T238" s="42" t="s">
        <v>757</v>
      </c>
      <c r="X238" s="42" t="s">
        <v>272</v>
      </c>
      <c r="Y238" s="42" t="s">
        <v>273</v>
      </c>
      <c r="Z238" s="42" t="s">
        <v>274</v>
      </c>
      <c r="AB238" s="42" t="s">
        <v>757</v>
      </c>
      <c r="AF238" s="42" t="s">
        <v>272</v>
      </c>
      <c r="AG238" s="42" t="s">
        <v>273</v>
      </c>
      <c r="AH238" s="42" t="s">
        <v>274</v>
      </c>
      <c r="AJ238" s="42" t="s">
        <v>453</v>
      </c>
      <c r="AK238" s="42" t="s">
        <v>454</v>
      </c>
      <c r="AL238" s="42" t="s">
        <v>455</v>
      </c>
      <c r="AR238" s="42" t="s">
        <v>272</v>
      </c>
      <c r="AS238" s="42" t="s">
        <v>273</v>
      </c>
      <c r="AT238" s="42" t="s">
        <v>274</v>
      </c>
      <c r="AV238" s="42" t="s">
        <v>399</v>
      </c>
      <c r="AW238" s="42" t="s">
        <v>400</v>
      </c>
      <c r="AX238" s="42" t="s">
        <v>401</v>
      </c>
      <c r="AZ238" s="42" t="s">
        <v>399</v>
      </c>
      <c r="BA238" s="42" t="s">
        <v>400</v>
      </c>
      <c r="BB238" s="42" t="s">
        <v>401</v>
      </c>
    </row>
    <row r="239" spans="1:54" ht="11.25">
      <c r="A239" s="42" t="s">
        <v>469</v>
      </c>
      <c r="B239" s="42" t="s">
        <v>470</v>
      </c>
      <c r="C239" s="42" t="s">
        <v>329</v>
      </c>
      <c r="D239" s="42" t="s">
        <v>469</v>
      </c>
      <c r="E239" s="42" t="s">
        <v>470</v>
      </c>
      <c r="F239" s="42" t="s">
        <v>329</v>
      </c>
      <c r="H239" s="42" t="s">
        <v>402</v>
      </c>
      <c r="I239" s="42" t="s">
        <v>403</v>
      </c>
      <c r="J239" s="42" t="s">
        <v>404</v>
      </c>
      <c r="L239" s="42" t="s">
        <v>402</v>
      </c>
      <c r="M239" s="42" t="s">
        <v>403</v>
      </c>
      <c r="N239" s="42" t="s">
        <v>404</v>
      </c>
      <c r="P239" s="42" t="s">
        <v>402</v>
      </c>
      <c r="Q239" s="42" t="s">
        <v>403</v>
      </c>
      <c r="R239" s="42" t="s">
        <v>404</v>
      </c>
      <c r="T239" s="42" t="s">
        <v>272</v>
      </c>
      <c r="U239" s="42" t="s">
        <v>273</v>
      </c>
      <c r="V239" s="42" t="s">
        <v>274</v>
      </c>
      <c r="X239" s="42" t="s">
        <v>272</v>
      </c>
      <c r="Y239" s="42" t="s">
        <v>273</v>
      </c>
      <c r="Z239" s="42" t="s">
        <v>274</v>
      </c>
      <c r="AB239" s="42" t="s">
        <v>272</v>
      </c>
      <c r="AC239" s="42" t="s">
        <v>273</v>
      </c>
      <c r="AD239" s="42" t="s">
        <v>274</v>
      </c>
      <c r="AF239" s="42" t="s">
        <v>272</v>
      </c>
      <c r="AG239" s="42" t="s">
        <v>273</v>
      </c>
      <c r="AH239" s="42" t="s">
        <v>274</v>
      </c>
      <c r="AJ239" s="42" t="s">
        <v>266</v>
      </c>
      <c r="AK239" s="42" t="s">
        <v>267</v>
      </c>
      <c r="AL239" s="42" t="s">
        <v>268</v>
      </c>
      <c r="AR239" s="42" t="s">
        <v>272</v>
      </c>
      <c r="AS239" s="42" t="s">
        <v>273</v>
      </c>
      <c r="AT239" s="42" t="s">
        <v>274</v>
      </c>
      <c r="AV239" s="42" t="s">
        <v>402</v>
      </c>
      <c r="AW239" s="42" t="s">
        <v>403</v>
      </c>
      <c r="AX239" s="42" t="s">
        <v>404</v>
      </c>
      <c r="AZ239" s="42" t="s">
        <v>402</v>
      </c>
      <c r="BA239" s="42" t="s">
        <v>403</v>
      </c>
      <c r="BB239" s="42" t="s">
        <v>404</v>
      </c>
    </row>
    <row r="240" spans="1:54" ht="11.25">
      <c r="A240" s="42" t="s">
        <v>471</v>
      </c>
      <c r="B240" s="42" t="s">
        <v>472</v>
      </c>
      <c r="C240" s="42" t="s">
        <v>412</v>
      </c>
      <c r="D240" s="42" t="s">
        <v>471</v>
      </c>
      <c r="E240" s="42" t="s">
        <v>472</v>
      </c>
      <c r="F240" s="42" t="s">
        <v>412</v>
      </c>
      <c r="H240" s="42" t="s">
        <v>405</v>
      </c>
      <c r="I240" s="42" t="s">
        <v>406</v>
      </c>
      <c r="J240" s="42" t="s">
        <v>264</v>
      </c>
      <c r="L240" s="42" t="s">
        <v>405</v>
      </c>
      <c r="M240" s="42" t="s">
        <v>406</v>
      </c>
      <c r="N240" s="42" t="s">
        <v>264</v>
      </c>
      <c r="P240" s="42" t="s">
        <v>405</v>
      </c>
      <c r="Q240" s="42" t="s">
        <v>406</v>
      </c>
      <c r="R240" s="42" t="s">
        <v>264</v>
      </c>
      <c r="T240" s="42" t="s">
        <v>272</v>
      </c>
      <c r="U240" s="42" t="s">
        <v>273</v>
      </c>
      <c r="V240" s="42" t="s">
        <v>274</v>
      </c>
      <c r="X240" s="42" t="s">
        <v>275</v>
      </c>
      <c r="Y240" s="42" t="s">
        <v>276</v>
      </c>
      <c r="Z240" s="42" t="s">
        <v>271</v>
      </c>
      <c r="AB240" s="42" t="s">
        <v>272</v>
      </c>
      <c r="AC240" s="42" t="s">
        <v>273</v>
      </c>
      <c r="AD240" s="42" t="s">
        <v>274</v>
      </c>
      <c r="AF240" s="42" t="s">
        <v>275</v>
      </c>
      <c r="AG240" s="42" t="s">
        <v>276</v>
      </c>
      <c r="AH240" s="42" t="s">
        <v>271</v>
      </c>
      <c r="AJ240" s="42" t="s">
        <v>456</v>
      </c>
      <c r="AK240" s="42" t="s">
        <v>457</v>
      </c>
      <c r="AL240" s="42" t="s">
        <v>458</v>
      </c>
      <c r="AR240" s="42" t="s">
        <v>275</v>
      </c>
      <c r="AS240" s="42" t="s">
        <v>276</v>
      </c>
      <c r="AT240" s="42" t="s">
        <v>271</v>
      </c>
      <c r="AV240" s="42" t="s">
        <v>405</v>
      </c>
      <c r="AW240" s="42" t="s">
        <v>406</v>
      </c>
      <c r="AX240" s="42" t="s">
        <v>264</v>
      </c>
      <c r="AZ240" s="42" t="s">
        <v>405</v>
      </c>
      <c r="BA240" s="42" t="s">
        <v>406</v>
      </c>
      <c r="BB240" s="42" t="s">
        <v>264</v>
      </c>
    </row>
    <row r="241" spans="1:54" ht="11.25">
      <c r="A241" s="42" t="s">
        <v>473</v>
      </c>
      <c r="B241" s="42" t="s">
        <v>474</v>
      </c>
      <c r="C241" s="42" t="s">
        <v>475</v>
      </c>
      <c r="D241" s="42" t="s">
        <v>473</v>
      </c>
      <c r="E241" s="42" t="s">
        <v>474</v>
      </c>
      <c r="F241" s="42" t="s">
        <v>475</v>
      </c>
      <c r="H241" s="42" t="s">
        <v>407</v>
      </c>
      <c r="I241" s="42" t="s">
        <v>408</v>
      </c>
      <c r="J241" s="42" t="s">
        <v>409</v>
      </c>
      <c r="L241" s="42" t="s">
        <v>407</v>
      </c>
      <c r="M241" s="42" t="s">
        <v>408</v>
      </c>
      <c r="N241" s="42" t="s">
        <v>409</v>
      </c>
      <c r="P241" s="42" t="s">
        <v>407</v>
      </c>
      <c r="Q241" s="42" t="s">
        <v>408</v>
      </c>
      <c r="R241" s="42" t="s">
        <v>409</v>
      </c>
      <c r="T241" s="42" t="s">
        <v>275</v>
      </c>
      <c r="U241" s="42" t="s">
        <v>276</v>
      </c>
      <c r="V241" s="42" t="s">
        <v>271</v>
      </c>
      <c r="X241" s="42" t="s">
        <v>277</v>
      </c>
      <c r="Y241" s="42" t="s">
        <v>278</v>
      </c>
      <c r="Z241" s="42" t="s">
        <v>279</v>
      </c>
      <c r="AB241" s="42" t="s">
        <v>275</v>
      </c>
      <c r="AC241" s="42" t="s">
        <v>276</v>
      </c>
      <c r="AD241" s="42" t="s">
        <v>271</v>
      </c>
      <c r="AF241" s="42" t="s">
        <v>277</v>
      </c>
      <c r="AG241" s="42" t="s">
        <v>278</v>
      </c>
      <c r="AH241" s="42" t="s">
        <v>279</v>
      </c>
      <c r="AJ241" s="42" t="s">
        <v>462</v>
      </c>
      <c r="AK241" s="42" t="s">
        <v>463</v>
      </c>
      <c r="AL241" s="42" t="s">
        <v>302</v>
      </c>
      <c r="AR241" s="42" t="s">
        <v>277</v>
      </c>
      <c r="AS241" s="42" t="s">
        <v>278</v>
      </c>
      <c r="AT241" s="42" t="s">
        <v>279</v>
      </c>
      <c r="AV241" s="42" t="s">
        <v>407</v>
      </c>
      <c r="AW241" s="42" t="s">
        <v>408</v>
      </c>
      <c r="AX241" s="42" t="s">
        <v>409</v>
      </c>
      <c r="AZ241" s="42" t="s">
        <v>407</v>
      </c>
      <c r="BA241" s="42" t="s">
        <v>408</v>
      </c>
      <c r="BB241" s="42" t="s">
        <v>409</v>
      </c>
    </row>
    <row r="242" spans="1:54" ht="11.25">
      <c r="A242" s="42" t="s">
        <v>476</v>
      </c>
      <c r="B242" s="42" t="s">
        <v>477</v>
      </c>
      <c r="C242" s="42" t="s">
        <v>279</v>
      </c>
      <c r="D242" s="42" t="s">
        <v>476</v>
      </c>
      <c r="E242" s="42" t="s">
        <v>477</v>
      </c>
      <c r="F242" s="42" t="s">
        <v>279</v>
      </c>
      <c r="H242" s="42" t="s">
        <v>413</v>
      </c>
      <c r="I242" s="42" t="s">
        <v>414</v>
      </c>
      <c r="J242" s="42" t="s">
        <v>348</v>
      </c>
      <c r="L242" s="42" t="s">
        <v>413</v>
      </c>
      <c r="M242" s="42" t="s">
        <v>414</v>
      </c>
      <c r="N242" s="42" t="s">
        <v>348</v>
      </c>
      <c r="P242" s="42" t="s">
        <v>413</v>
      </c>
      <c r="Q242" s="42" t="s">
        <v>414</v>
      </c>
      <c r="R242" s="42" t="s">
        <v>348</v>
      </c>
      <c r="T242" s="42" t="s">
        <v>277</v>
      </c>
      <c r="U242" s="42" t="s">
        <v>278</v>
      </c>
      <c r="V242" s="42" t="s">
        <v>279</v>
      </c>
      <c r="X242" s="42" t="s">
        <v>280</v>
      </c>
      <c r="Y242" s="42" t="s">
        <v>281</v>
      </c>
      <c r="Z242" s="42" t="s">
        <v>282</v>
      </c>
      <c r="AB242" s="42" t="s">
        <v>277</v>
      </c>
      <c r="AC242" s="42" t="s">
        <v>278</v>
      </c>
      <c r="AD242" s="42" t="s">
        <v>279</v>
      </c>
      <c r="AF242" s="42" t="s">
        <v>280</v>
      </c>
      <c r="AG242" s="42" t="s">
        <v>281</v>
      </c>
      <c r="AH242" s="42" t="s">
        <v>282</v>
      </c>
      <c r="AJ242" s="42" t="s">
        <v>459</v>
      </c>
      <c r="AK242" s="42" t="s">
        <v>460</v>
      </c>
      <c r="AL242" s="42" t="s">
        <v>461</v>
      </c>
      <c r="AR242" s="42" t="s">
        <v>280</v>
      </c>
      <c r="AS242" s="42" t="s">
        <v>281</v>
      </c>
      <c r="AT242" s="42" t="s">
        <v>282</v>
      </c>
      <c r="AV242" s="42" t="s">
        <v>413</v>
      </c>
      <c r="AW242" s="42" t="s">
        <v>414</v>
      </c>
      <c r="AX242" s="42" t="s">
        <v>348</v>
      </c>
      <c r="AZ242" s="42" t="s">
        <v>413</v>
      </c>
      <c r="BA242" s="42" t="s">
        <v>414</v>
      </c>
      <c r="BB242" s="42" t="s">
        <v>348</v>
      </c>
    </row>
    <row r="243" spans="1:54" ht="11.25">
      <c r="A243" s="42" t="s">
        <v>283</v>
      </c>
      <c r="B243" s="42" t="s">
        <v>284</v>
      </c>
      <c r="C243" s="42" t="s">
        <v>285</v>
      </c>
      <c r="D243" s="42" t="s">
        <v>283</v>
      </c>
      <c r="E243" s="42" t="s">
        <v>284</v>
      </c>
      <c r="F243" s="42" t="s">
        <v>285</v>
      </c>
      <c r="H243" s="42" t="s">
        <v>410</v>
      </c>
      <c r="I243" s="42" t="s">
        <v>411</v>
      </c>
      <c r="J243" s="42" t="s">
        <v>412</v>
      </c>
      <c r="L243" s="42" t="s">
        <v>410</v>
      </c>
      <c r="M243" s="42" t="s">
        <v>411</v>
      </c>
      <c r="N243" s="42" t="s">
        <v>412</v>
      </c>
      <c r="P243" s="42" t="s">
        <v>410</v>
      </c>
      <c r="Q243" s="42" t="s">
        <v>411</v>
      </c>
      <c r="R243" s="42" t="s">
        <v>412</v>
      </c>
      <c r="T243" s="42" t="s">
        <v>280</v>
      </c>
      <c r="U243" s="42" t="s">
        <v>281</v>
      </c>
      <c r="V243" s="42" t="s">
        <v>282</v>
      </c>
      <c r="X243" s="42" t="s">
        <v>283</v>
      </c>
      <c r="Y243" s="42" t="s">
        <v>284</v>
      </c>
      <c r="Z243" s="42" t="s">
        <v>285</v>
      </c>
      <c r="AB243" s="42" t="s">
        <v>280</v>
      </c>
      <c r="AC243" s="42" t="s">
        <v>281</v>
      </c>
      <c r="AD243" s="42" t="s">
        <v>282</v>
      </c>
      <c r="AF243" s="42" t="s">
        <v>283</v>
      </c>
      <c r="AG243" s="42" t="s">
        <v>284</v>
      </c>
      <c r="AH243" s="42" t="s">
        <v>285</v>
      </c>
      <c r="AJ243" s="42" t="s">
        <v>757</v>
      </c>
      <c r="AR243" s="42" t="s">
        <v>283</v>
      </c>
      <c r="AS243" s="42" t="s">
        <v>284</v>
      </c>
      <c r="AT243" s="42" t="s">
        <v>285</v>
      </c>
      <c r="AV243" s="42" t="s">
        <v>410</v>
      </c>
      <c r="AW243" s="42" t="s">
        <v>411</v>
      </c>
      <c r="AX243" s="42" t="s">
        <v>412</v>
      </c>
      <c r="AZ243" s="42" t="s">
        <v>410</v>
      </c>
      <c r="BA243" s="42" t="s">
        <v>411</v>
      </c>
      <c r="BB243" s="42" t="s">
        <v>412</v>
      </c>
    </row>
    <row r="244" spans="1:54" ht="11.25">
      <c r="A244" s="42" t="s">
        <v>481</v>
      </c>
      <c r="B244" s="42" t="s">
        <v>482</v>
      </c>
      <c r="C244" s="42" t="s">
        <v>332</v>
      </c>
      <c r="D244" s="42" t="s">
        <v>481</v>
      </c>
      <c r="E244" s="42" t="s">
        <v>482</v>
      </c>
      <c r="F244" s="42" t="s">
        <v>332</v>
      </c>
      <c r="H244" s="42" t="s">
        <v>417</v>
      </c>
      <c r="I244" s="42" t="s">
        <v>418</v>
      </c>
      <c r="J244" s="42" t="s">
        <v>317</v>
      </c>
      <c r="L244" s="42" t="s">
        <v>417</v>
      </c>
      <c r="M244" s="42" t="s">
        <v>418</v>
      </c>
      <c r="N244" s="42" t="s">
        <v>317</v>
      </c>
      <c r="P244" s="42" t="s">
        <v>417</v>
      </c>
      <c r="Q244" s="42" t="s">
        <v>418</v>
      </c>
      <c r="R244" s="42" t="s">
        <v>317</v>
      </c>
      <c r="T244" s="42" t="s">
        <v>283</v>
      </c>
      <c r="U244" s="42" t="s">
        <v>284</v>
      </c>
      <c r="V244" s="42" t="s">
        <v>285</v>
      </c>
      <c r="X244" s="42" t="s">
        <v>286</v>
      </c>
      <c r="Y244" s="42" t="s">
        <v>287</v>
      </c>
      <c r="Z244" s="42" t="s">
        <v>288</v>
      </c>
      <c r="AB244" s="42" t="s">
        <v>283</v>
      </c>
      <c r="AC244" s="42" t="s">
        <v>284</v>
      </c>
      <c r="AD244" s="42" t="s">
        <v>285</v>
      </c>
      <c r="AF244" s="42" t="s">
        <v>286</v>
      </c>
      <c r="AG244" s="42" t="s">
        <v>287</v>
      </c>
      <c r="AH244" s="42" t="s">
        <v>288</v>
      </c>
      <c r="AJ244" s="42" t="s">
        <v>464</v>
      </c>
      <c r="AK244" s="42" t="s">
        <v>465</v>
      </c>
      <c r="AL244" s="42" t="s">
        <v>466</v>
      </c>
      <c r="AR244" s="42" t="s">
        <v>286</v>
      </c>
      <c r="AS244" s="42" t="s">
        <v>287</v>
      </c>
      <c r="AT244" s="42" t="s">
        <v>288</v>
      </c>
      <c r="AV244" s="42" t="s">
        <v>417</v>
      </c>
      <c r="AW244" s="42" t="s">
        <v>418</v>
      </c>
      <c r="AX244" s="42" t="s">
        <v>317</v>
      </c>
      <c r="AZ244" s="42" t="s">
        <v>417</v>
      </c>
      <c r="BA244" s="42" t="s">
        <v>418</v>
      </c>
      <c r="BB244" s="42" t="s">
        <v>317</v>
      </c>
    </row>
    <row r="245" spans="1:54" ht="11.25">
      <c r="A245" s="42" t="s">
        <v>478</v>
      </c>
      <c r="B245" s="42" t="s">
        <v>479</v>
      </c>
      <c r="C245" s="42" t="s">
        <v>480</v>
      </c>
      <c r="D245" s="42" t="s">
        <v>478</v>
      </c>
      <c r="E245" s="42" t="s">
        <v>479</v>
      </c>
      <c r="F245" s="42" t="s">
        <v>480</v>
      </c>
      <c r="H245" s="42" t="s">
        <v>417</v>
      </c>
      <c r="I245" s="42" t="s">
        <v>418</v>
      </c>
      <c r="J245" s="42" t="s">
        <v>419</v>
      </c>
      <c r="L245" s="42" t="s">
        <v>417</v>
      </c>
      <c r="M245" s="42" t="s">
        <v>418</v>
      </c>
      <c r="N245" s="42" t="s">
        <v>419</v>
      </c>
      <c r="P245" s="42" t="s">
        <v>417</v>
      </c>
      <c r="Q245" s="42" t="s">
        <v>418</v>
      </c>
      <c r="R245" s="42" t="s">
        <v>419</v>
      </c>
      <c r="T245" s="42" t="s">
        <v>286</v>
      </c>
      <c r="U245" s="42" t="s">
        <v>287</v>
      </c>
      <c r="V245" s="42" t="s">
        <v>288</v>
      </c>
      <c r="X245" s="42" t="s">
        <v>286</v>
      </c>
      <c r="Y245" s="42" t="s">
        <v>287</v>
      </c>
      <c r="Z245" s="42" t="s">
        <v>288</v>
      </c>
      <c r="AB245" s="42" t="s">
        <v>286</v>
      </c>
      <c r="AC245" s="42" t="s">
        <v>287</v>
      </c>
      <c r="AD245" s="42" t="s">
        <v>288</v>
      </c>
      <c r="AF245" s="42" t="s">
        <v>286</v>
      </c>
      <c r="AG245" s="42" t="s">
        <v>287</v>
      </c>
      <c r="AH245" s="42" t="s">
        <v>288</v>
      </c>
      <c r="AJ245" s="42" t="s">
        <v>467</v>
      </c>
      <c r="AK245" s="42" t="s">
        <v>468</v>
      </c>
      <c r="AL245" s="42" t="s">
        <v>320</v>
      </c>
      <c r="AR245" s="42" t="s">
        <v>286</v>
      </c>
      <c r="AS245" s="42" t="s">
        <v>287</v>
      </c>
      <c r="AT245" s="42" t="s">
        <v>288</v>
      </c>
      <c r="AV245" s="42" t="s">
        <v>417</v>
      </c>
      <c r="AW245" s="42" t="s">
        <v>418</v>
      </c>
      <c r="AX245" s="42" t="s">
        <v>419</v>
      </c>
      <c r="AZ245" s="42" t="s">
        <v>417</v>
      </c>
      <c r="BA245" s="42" t="s">
        <v>418</v>
      </c>
      <c r="BB245" s="42" t="s">
        <v>419</v>
      </c>
    </row>
    <row r="246" spans="1:54" ht="11.25">
      <c r="A246" s="42" t="s">
        <v>483</v>
      </c>
      <c r="B246" s="42" t="s">
        <v>484</v>
      </c>
      <c r="C246" s="42" t="s">
        <v>392</v>
      </c>
      <c r="D246" s="42" t="s">
        <v>483</v>
      </c>
      <c r="E246" s="42" t="s">
        <v>484</v>
      </c>
      <c r="F246" s="42" t="s">
        <v>392</v>
      </c>
      <c r="H246" s="42" t="s">
        <v>415</v>
      </c>
      <c r="I246" s="42" t="s">
        <v>416</v>
      </c>
      <c r="J246" s="42" t="s">
        <v>401</v>
      </c>
      <c r="L246" s="42" t="s">
        <v>415</v>
      </c>
      <c r="M246" s="42" t="s">
        <v>416</v>
      </c>
      <c r="N246" s="42" t="s">
        <v>401</v>
      </c>
      <c r="P246" s="42" t="s">
        <v>415</v>
      </c>
      <c r="Q246" s="42" t="s">
        <v>416</v>
      </c>
      <c r="R246" s="42" t="s">
        <v>401</v>
      </c>
      <c r="T246" s="42" t="s">
        <v>286</v>
      </c>
      <c r="U246" s="42" t="s">
        <v>287</v>
      </c>
      <c r="V246" s="42" t="s">
        <v>288</v>
      </c>
      <c r="X246" s="42" t="s">
        <v>289</v>
      </c>
      <c r="Y246" s="42" t="s">
        <v>290</v>
      </c>
      <c r="Z246" s="42" t="s">
        <v>291</v>
      </c>
      <c r="AB246" s="42" t="s">
        <v>286</v>
      </c>
      <c r="AC246" s="42" t="s">
        <v>287</v>
      </c>
      <c r="AD246" s="42" t="s">
        <v>288</v>
      </c>
      <c r="AF246" s="42" t="s">
        <v>289</v>
      </c>
      <c r="AG246" s="42" t="s">
        <v>290</v>
      </c>
      <c r="AH246" s="42" t="s">
        <v>291</v>
      </c>
      <c r="AJ246" s="42" t="s">
        <v>272</v>
      </c>
      <c r="AK246" s="42" t="s">
        <v>273</v>
      </c>
      <c r="AL246" s="42" t="s">
        <v>274</v>
      </c>
      <c r="AR246" s="42" t="s">
        <v>289</v>
      </c>
      <c r="AS246" s="42" t="s">
        <v>290</v>
      </c>
      <c r="AT246" s="42" t="s">
        <v>291</v>
      </c>
      <c r="AV246" s="42" t="s">
        <v>415</v>
      </c>
      <c r="AW246" s="42" t="s">
        <v>416</v>
      </c>
      <c r="AX246" s="42" t="s">
        <v>401</v>
      </c>
      <c r="AZ246" s="42" t="s">
        <v>415</v>
      </c>
      <c r="BA246" s="42" t="s">
        <v>416</v>
      </c>
      <c r="BB246" s="42" t="s">
        <v>401</v>
      </c>
    </row>
    <row r="247" spans="1:54" ht="11.25">
      <c r="A247" s="42" t="s">
        <v>485</v>
      </c>
      <c r="B247" s="42" t="s">
        <v>486</v>
      </c>
      <c r="C247" s="42" t="s">
        <v>343</v>
      </c>
      <c r="D247" s="42" t="s">
        <v>485</v>
      </c>
      <c r="E247" s="42" t="s">
        <v>486</v>
      </c>
      <c r="F247" s="42" t="s">
        <v>343</v>
      </c>
      <c r="H247" s="42" t="s">
        <v>420</v>
      </c>
      <c r="I247" s="42" t="s">
        <v>421</v>
      </c>
      <c r="J247" s="42" t="s">
        <v>361</v>
      </c>
      <c r="L247" s="42" t="s">
        <v>420</v>
      </c>
      <c r="M247" s="42" t="s">
        <v>421</v>
      </c>
      <c r="N247" s="42" t="s">
        <v>361</v>
      </c>
      <c r="P247" s="42" t="s">
        <v>420</v>
      </c>
      <c r="Q247" s="42" t="s">
        <v>421</v>
      </c>
      <c r="R247" s="42" t="s">
        <v>361</v>
      </c>
      <c r="T247" s="42" t="s">
        <v>289</v>
      </c>
      <c r="U247" s="42" t="s">
        <v>290</v>
      </c>
      <c r="V247" s="42" t="s">
        <v>291</v>
      </c>
      <c r="X247" s="42" t="s">
        <v>292</v>
      </c>
      <c r="Y247" s="42" t="s">
        <v>293</v>
      </c>
      <c r="Z247" s="42" t="s">
        <v>294</v>
      </c>
      <c r="AB247" s="42" t="s">
        <v>289</v>
      </c>
      <c r="AC247" s="42" t="s">
        <v>290</v>
      </c>
      <c r="AD247" s="42" t="s">
        <v>291</v>
      </c>
      <c r="AF247" s="42" t="s">
        <v>292</v>
      </c>
      <c r="AG247" s="42" t="s">
        <v>293</v>
      </c>
      <c r="AH247" s="42" t="s">
        <v>294</v>
      </c>
      <c r="AJ247" s="42" t="s">
        <v>272</v>
      </c>
      <c r="AK247" s="42" t="s">
        <v>273</v>
      </c>
      <c r="AL247" s="42" t="s">
        <v>274</v>
      </c>
      <c r="AR247" s="42" t="s">
        <v>381</v>
      </c>
      <c r="AS247" s="42" t="s">
        <v>382</v>
      </c>
      <c r="AT247" s="42" t="s">
        <v>383</v>
      </c>
      <c r="AV247" s="42" t="s">
        <v>420</v>
      </c>
      <c r="AW247" s="42" t="s">
        <v>421</v>
      </c>
      <c r="AX247" s="42" t="s">
        <v>361</v>
      </c>
      <c r="AZ247" s="42" t="s">
        <v>420</v>
      </c>
      <c r="BA247" s="42" t="s">
        <v>421</v>
      </c>
      <c r="BB247" s="42" t="s">
        <v>361</v>
      </c>
    </row>
    <row r="248" spans="1:54" ht="11.25">
      <c r="A248" s="42" t="s">
        <v>487</v>
      </c>
      <c r="B248" s="42" t="s">
        <v>488</v>
      </c>
      <c r="C248" s="42" t="s">
        <v>412</v>
      </c>
      <c r="D248" s="42" t="s">
        <v>487</v>
      </c>
      <c r="E248" s="42" t="s">
        <v>488</v>
      </c>
      <c r="F248" s="42" t="s">
        <v>412</v>
      </c>
      <c r="H248" s="42" t="s">
        <v>422</v>
      </c>
      <c r="I248" s="42" t="s">
        <v>423</v>
      </c>
      <c r="J248" s="42" t="s">
        <v>320</v>
      </c>
      <c r="L248" s="42" t="s">
        <v>422</v>
      </c>
      <c r="M248" s="42" t="s">
        <v>423</v>
      </c>
      <c r="N248" s="42" t="s">
        <v>320</v>
      </c>
      <c r="P248" s="42" t="s">
        <v>422</v>
      </c>
      <c r="Q248" s="42" t="s">
        <v>423</v>
      </c>
      <c r="R248" s="42" t="s">
        <v>320</v>
      </c>
      <c r="T248" s="42" t="s">
        <v>292</v>
      </c>
      <c r="U248" s="42" t="s">
        <v>293</v>
      </c>
      <c r="V248" s="42" t="s">
        <v>294</v>
      </c>
      <c r="X248" s="42" t="s">
        <v>292</v>
      </c>
      <c r="Y248" s="42" t="s">
        <v>293</v>
      </c>
      <c r="Z248" s="42" t="s">
        <v>294</v>
      </c>
      <c r="AB248" s="42" t="s">
        <v>292</v>
      </c>
      <c r="AC248" s="42" t="s">
        <v>293</v>
      </c>
      <c r="AD248" s="42" t="s">
        <v>294</v>
      </c>
      <c r="AF248" s="42" t="s">
        <v>292</v>
      </c>
      <c r="AG248" s="42" t="s">
        <v>293</v>
      </c>
      <c r="AH248" s="42" t="s">
        <v>294</v>
      </c>
      <c r="AJ248" s="42" t="s">
        <v>469</v>
      </c>
      <c r="AK248" s="42" t="s">
        <v>470</v>
      </c>
      <c r="AL248" s="42" t="s">
        <v>329</v>
      </c>
      <c r="AR248" s="42" t="s">
        <v>292</v>
      </c>
      <c r="AS248" s="42" t="s">
        <v>293</v>
      </c>
      <c r="AT248" s="42" t="s">
        <v>294</v>
      </c>
      <c r="AV248" s="42" t="s">
        <v>422</v>
      </c>
      <c r="AW248" s="42" t="s">
        <v>423</v>
      </c>
      <c r="AX248" s="42" t="s">
        <v>320</v>
      </c>
      <c r="AZ248" s="42" t="s">
        <v>422</v>
      </c>
      <c r="BA248" s="42" t="s">
        <v>423</v>
      </c>
      <c r="BB248" s="42" t="s">
        <v>320</v>
      </c>
    </row>
    <row r="249" spans="1:54" ht="11.25">
      <c r="A249" s="42" t="s">
        <v>489</v>
      </c>
      <c r="B249" s="42" t="s">
        <v>490</v>
      </c>
      <c r="C249" s="42" t="s">
        <v>491</v>
      </c>
      <c r="D249" s="42" t="s">
        <v>489</v>
      </c>
      <c r="E249" s="42" t="s">
        <v>490</v>
      </c>
      <c r="F249" s="42" t="s">
        <v>491</v>
      </c>
      <c r="H249" s="42" t="s">
        <v>427</v>
      </c>
      <c r="I249" s="42" t="s">
        <v>428</v>
      </c>
      <c r="J249" s="42" t="s">
        <v>429</v>
      </c>
      <c r="L249" s="42" t="s">
        <v>427</v>
      </c>
      <c r="M249" s="42" t="s">
        <v>428</v>
      </c>
      <c r="N249" s="42" t="s">
        <v>429</v>
      </c>
      <c r="P249" s="42" t="s">
        <v>427</v>
      </c>
      <c r="Q249" s="42" t="s">
        <v>428</v>
      </c>
      <c r="R249" s="42" t="s">
        <v>429</v>
      </c>
      <c r="T249" s="42" t="s">
        <v>292</v>
      </c>
      <c r="U249" s="42" t="s">
        <v>293</v>
      </c>
      <c r="V249" s="42" t="s">
        <v>294</v>
      </c>
      <c r="X249" s="42" t="s">
        <v>295</v>
      </c>
      <c r="Y249" s="42" t="s">
        <v>296</v>
      </c>
      <c r="Z249" s="42" t="s">
        <v>274</v>
      </c>
      <c r="AB249" s="42" t="s">
        <v>292</v>
      </c>
      <c r="AC249" s="42" t="s">
        <v>293</v>
      </c>
      <c r="AD249" s="42" t="s">
        <v>294</v>
      </c>
      <c r="AF249" s="42" t="s">
        <v>295</v>
      </c>
      <c r="AG249" s="42" t="s">
        <v>296</v>
      </c>
      <c r="AH249" s="42" t="s">
        <v>274</v>
      </c>
      <c r="AJ249" s="42" t="s">
        <v>471</v>
      </c>
      <c r="AK249" s="42" t="s">
        <v>472</v>
      </c>
      <c r="AL249" s="42" t="s">
        <v>412</v>
      </c>
      <c r="AR249" s="42" t="s">
        <v>292</v>
      </c>
      <c r="AS249" s="42" t="s">
        <v>293</v>
      </c>
      <c r="AT249" s="42" t="s">
        <v>294</v>
      </c>
      <c r="AV249" s="42" t="s">
        <v>427</v>
      </c>
      <c r="AW249" s="42" t="s">
        <v>428</v>
      </c>
      <c r="AX249" s="42" t="s">
        <v>429</v>
      </c>
      <c r="AZ249" s="42" t="s">
        <v>427</v>
      </c>
      <c r="BA249" s="42" t="s">
        <v>428</v>
      </c>
      <c r="BB249" s="42" t="s">
        <v>429</v>
      </c>
    </row>
    <row r="250" spans="1:54" ht="11.25">
      <c r="A250" s="42" t="s">
        <v>492</v>
      </c>
      <c r="B250" s="42" t="s">
        <v>493</v>
      </c>
      <c r="C250" s="42" t="s">
        <v>491</v>
      </c>
      <c r="D250" s="42" t="s">
        <v>492</v>
      </c>
      <c r="E250" s="42" t="s">
        <v>493</v>
      </c>
      <c r="F250" s="42" t="s">
        <v>491</v>
      </c>
      <c r="H250" s="42" t="s">
        <v>424</v>
      </c>
      <c r="I250" s="42" t="s">
        <v>425</v>
      </c>
      <c r="J250" s="42" t="s">
        <v>426</v>
      </c>
      <c r="L250" s="42" t="s">
        <v>424</v>
      </c>
      <c r="M250" s="42" t="s">
        <v>425</v>
      </c>
      <c r="N250" s="42" t="s">
        <v>426</v>
      </c>
      <c r="P250" s="42" t="s">
        <v>424</v>
      </c>
      <c r="Q250" s="42" t="s">
        <v>425</v>
      </c>
      <c r="R250" s="42" t="s">
        <v>426</v>
      </c>
      <c r="T250" s="42" t="s">
        <v>295</v>
      </c>
      <c r="U250" s="42" t="s">
        <v>296</v>
      </c>
      <c r="V250" s="42" t="s">
        <v>274</v>
      </c>
      <c r="X250" s="42" t="s">
        <v>297</v>
      </c>
      <c r="Y250" s="42" t="s">
        <v>298</v>
      </c>
      <c r="Z250" s="42" t="s">
        <v>299</v>
      </c>
      <c r="AB250" s="42" t="s">
        <v>295</v>
      </c>
      <c r="AC250" s="42" t="s">
        <v>296</v>
      </c>
      <c r="AD250" s="42" t="s">
        <v>274</v>
      </c>
      <c r="AF250" s="42" t="s">
        <v>297</v>
      </c>
      <c r="AG250" s="42" t="s">
        <v>298</v>
      </c>
      <c r="AH250" s="42" t="s">
        <v>299</v>
      </c>
      <c r="AJ250" s="42" t="s">
        <v>275</v>
      </c>
      <c r="AK250" s="42" t="s">
        <v>276</v>
      </c>
      <c r="AL250" s="42" t="s">
        <v>271</v>
      </c>
      <c r="AR250" s="42" t="s">
        <v>295</v>
      </c>
      <c r="AS250" s="42" t="s">
        <v>296</v>
      </c>
      <c r="AT250" s="42" t="s">
        <v>274</v>
      </c>
      <c r="AV250" s="42" t="s">
        <v>424</v>
      </c>
      <c r="AW250" s="42" t="s">
        <v>425</v>
      </c>
      <c r="AX250" s="42" t="s">
        <v>426</v>
      </c>
      <c r="AZ250" s="42" t="s">
        <v>424</v>
      </c>
      <c r="BA250" s="42" t="s">
        <v>425</v>
      </c>
      <c r="BB250" s="42" t="s">
        <v>426</v>
      </c>
    </row>
    <row r="251" spans="1:54" ht="11.25">
      <c r="A251" s="42" t="s">
        <v>494</v>
      </c>
      <c r="B251" s="42" t="s">
        <v>495</v>
      </c>
      <c r="C251" s="42" t="s">
        <v>496</v>
      </c>
      <c r="D251" s="42" t="s">
        <v>494</v>
      </c>
      <c r="E251" s="42" t="s">
        <v>495</v>
      </c>
      <c r="F251" s="42" t="s">
        <v>496</v>
      </c>
      <c r="H251" s="42" t="s">
        <v>430</v>
      </c>
      <c r="I251" s="42" t="s">
        <v>431</v>
      </c>
      <c r="J251" s="42" t="s">
        <v>432</v>
      </c>
      <c r="L251" s="42" t="s">
        <v>430</v>
      </c>
      <c r="M251" s="42" t="s">
        <v>431</v>
      </c>
      <c r="N251" s="42" t="s">
        <v>432</v>
      </c>
      <c r="P251" s="42" t="s">
        <v>430</v>
      </c>
      <c r="Q251" s="42" t="s">
        <v>431</v>
      </c>
      <c r="R251" s="42" t="s">
        <v>432</v>
      </c>
      <c r="T251" s="42" t="s">
        <v>297</v>
      </c>
      <c r="U251" s="42" t="s">
        <v>298</v>
      </c>
      <c r="V251" s="42" t="s">
        <v>299</v>
      </c>
      <c r="X251" s="42" t="s">
        <v>300</v>
      </c>
      <c r="Y251" s="42" t="s">
        <v>301</v>
      </c>
      <c r="Z251" s="42" t="s">
        <v>302</v>
      </c>
      <c r="AB251" s="42" t="s">
        <v>297</v>
      </c>
      <c r="AC251" s="42" t="s">
        <v>298</v>
      </c>
      <c r="AD251" s="42" t="s">
        <v>299</v>
      </c>
      <c r="AF251" s="42" t="s">
        <v>300</v>
      </c>
      <c r="AG251" s="42" t="s">
        <v>301</v>
      </c>
      <c r="AH251" s="42" t="s">
        <v>302</v>
      </c>
      <c r="AJ251" s="42" t="s">
        <v>277</v>
      </c>
      <c r="AK251" s="42" t="s">
        <v>278</v>
      </c>
      <c r="AL251" s="42" t="s">
        <v>279</v>
      </c>
      <c r="AR251" s="42" t="s">
        <v>297</v>
      </c>
      <c r="AS251" s="42" t="s">
        <v>298</v>
      </c>
      <c r="AT251" s="42" t="s">
        <v>299</v>
      </c>
      <c r="AV251" s="42" t="s">
        <v>430</v>
      </c>
      <c r="AW251" s="42" t="s">
        <v>431</v>
      </c>
      <c r="AX251" s="42" t="s">
        <v>432</v>
      </c>
      <c r="AZ251" s="42" t="s">
        <v>430</v>
      </c>
      <c r="BA251" s="42" t="s">
        <v>431</v>
      </c>
      <c r="BB251" s="42" t="s">
        <v>432</v>
      </c>
    </row>
    <row r="252" spans="1:54" ht="11.25">
      <c r="A252" s="42" t="s">
        <v>497</v>
      </c>
      <c r="B252" s="42" t="s">
        <v>498</v>
      </c>
      <c r="C252" s="42" t="s">
        <v>499</v>
      </c>
      <c r="D252" s="42" t="s">
        <v>497</v>
      </c>
      <c r="E252" s="42" t="s">
        <v>498</v>
      </c>
      <c r="F252" s="42" t="s">
        <v>499</v>
      </c>
      <c r="H252" s="42" t="s">
        <v>433</v>
      </c>
      <c r="I252" s="42" t="s">
        <v>434</v>
      </c>
      <c r="J252" s="42" t="s">
        <v>432</v>
      </c>
      <c r="L252" s="42" t="s">
        <v>433</v>
      </c>
      <c r="M252" s="42" t="s">
        <v>434</v>
      </c>
      <c r="N252" s="42" t="s">
        <v>432</v>
      </c>
      <c r="P252" s="42" t="s">
        <v>433</v>
      </c>
      <c r="Q252" s="42" t="s">
        <v>434</v>
      </c>
      <c r="R252" s="42" t="s">
        <v>432</v>
      </c>
      <c r="T252" s="42" t="s">
        <v>300</v>
      </c>
      <c r="U252" s="42" t="s">
        <v>301</v>
      </c>
      <c r="V252" s="42" t="s">
        <v>302</v>
      </c>
      <c r="X252" s="42" t="s">
        <v>303</v>
      </c>
      <c r="Y252" s="42" t="s">
        <v>304</v>
      </c>
      <c r="Z252" s="42" t="s">
        <v>305</v>
      </c>
      <c r="AB252" s="42" t="s">
        <v>300</v>
      </c>
      <c r="AC252" s="42" t="s">
        <v>301</v>
      </c>
      <c r="AD252" s="42" t="s">
        <v>302</v>
      </c>
      <c r="AF252" s="42" t="s">
        <v>303</v>
      </c>
      <c r="AG252" s="42" t="s">
        <v>304</v>
      </c>
      <c r="AH252" s="42" t="s">
        <v>305</v>
      </c>
      <c r="AJ252" s="42" t="s">
        <v>473</v>
      </c>
      <c r="AK252" s="42" t="s">
        <v>474</v>
      </c>
      <c r="AL252" s="42" t="s">
        <v>475</v>
      </c>
      <c r="AR252" s="42" t="s">
        <v>300</v>
      </c>
      <c r="AS252" s="42" t="s">
        <v>301</v>
      </c>
      <c r="AT252" s="42" t="s">
        <v>302</v>
      </c>
      <c r="AV252" s="42" t="s">
        <v>433</v>
      </c>
      <c r="AW252" s="42" t="s">
        <v>434</v>
      </c>
      <c r="AX252" s="42" t="s">
        <v>432</v>
      </c>
      <c r="AZ252" s="42" t="s">
        <v>433</v>
      </c>
      <c r="BA252" s="42" t="s">
        <v>434</v>
      </c>
      <c r="BB252" s="42" t="s">
        <v>432</v>
      </c>
    </row>
    <row r="253" spans="1:54" ht="11.25">
      <c r="A253" s="42" t="s">
        <v>500</v>
      </c>
      <c r="B253" s="42" t="s">
        <v>501</v>
      </c>
      <c r="C253" s="42" t="s">
        <v>332</v>
      </c>
      <c r="D253" s="42" t="s">
        <v>500</v>
      </c>
      <c r="E253" s="42" t="s">
        <v>501</v>
      </c>
      <c r="F253" s="42" t="s">
        <v>332</v>
      </c>
      <c r="H253" s="42" t="s">
        <v>435</v>
      </c>
      <c r="I253" s="42" t="s">
        <v>436</v>
      </c>
      <c r="J253" s="42" t="s">
        <v>332</v>
      </c>
      <c r="L253" s="42" t="s">
        <v>435</v>
      </c>
      <c r="M253" s="42" t="s">
        <v>436</v>
      </c>
      <c r="N253" s="42" t="s">
        <v>332</v>
      </c>
      <c r="P253" s="42" t="s">
        <v>435</v>
      </c>
      <c r="Q253" s="42" t="s">
        <v>436</v>
      </c>
      <c r="R253" s="42" t="s">
        <v>332</v>
      </c>
      <c r="T253" s="42" t="s">
        <v>303</v>
      </c>
      <c r="U253" s="42" t="s">
        <v>304</v>
      </c>
      <c r="V253" s="42" t="s">
        <v>305</v>
      </c>
      <c r="X253" s="42" t="s">
        <v>306</v>
      </c>
      <c r="Y253" s="42" t="s">
        <v>307</v>
      </c>
      <c r="Z253" s="42" t="s">
        <v>308</v>
      </c>
      <c r="AB253" s="42" t="s">
        <v>303</v>
      </c>
      <c r="AC253" s="42" t="s">
        <v>304</v>
      </c>
      <c r="AD253" s="42" t="s">
        <v>305</v>
      </c>
      <c r="AF253" s="42" t="s">
        <v>306</v>
      </c>
      <c r="AG253" s="42" t="s">
        <v>307</v>
      </c>
      <c r="AH253" s="42" t="s">
        <v>308</v>
      </c>
      <c r="AJ253" s="42" t="s">
        <v>476</v>
      </c>
      <c r="AK253" s="42" t="s">
        <v>477</v>
      </c>
      <c r="AL253" s="42" t="s">
        <v>279</v>
      </c>
      <c r="AR253" s="42" t="s">
        <v>303</v>
      </c>
      <c r="AS253" s="42" t="s">
        <v>304</v>
      </c>
      <c r="AT253" s="42" t="s">
        <v>305</v>
      </c>
      <c r="AV253" s="42" t="s">
        <v>435</v>
      </c>
      <c r="AW253" s="42" t="s">
        <v>436</v>
      </c>
      <c r="AX253" s="42" t="s">
        <v>332</v>
      </c>
      <c r="AZ253" s="42" t="s">
        <v>435</v>
      </c>
      <c r="BA253" s="42" t="s">
        <v>436</v>
      </c>
      <c r="BB253" s="42" t="s">
        <v>332</v>
      </c>
    </row>
    <row r="254" spans="1:54" ht="11.25">
      <c r="A254" s="42" t="s">
        <v>502</v>
      </c>
      <c r="B254" s="42" t="s">
        <v>503</v>
      </c>
      <c r="C254" s="42" t="s">
        <v>332</v>
      </c>
      <c r="D254" s="42" t="s">
        <v>502</v>
      </c>
      <c r="E254" s="42" t="s">
        <v>503</v>
      </c>
      <c r="F254" s="42" t="s">
        <v>332</v>
      </c>
      <c r="H254" s="42" t="s">
        <v>362</v>
      </c>
      <c r="I254" s="42" t="s">
        <v>363</v>
      </c>
      <c r="J254" s="42" t="s">
        <v>320</v>
      </c>
      <c r="L254" s="42" t="s">
        <v>362</v>
      </c>
      <c r="M254" s="42" t="s">
        <v>363</v>
      </c>
      <c r="N254" s="42" t="s">
        <v>320</v>
      </c>
      <c r="P254" s="42" t="s">
        <v>362</v>
      </c>
      <c r="Q254" s="42" t="s">
        <v>363</v>
      </c>
      <c r="R254" s="42" t="s">
        <v>320</v>
      </c>
      <c r="T254" s="42" t="s">
        <v>306</v>
      </c>
      <c r="U254" s="42" t="s">
        <v>307</v>
      </c>
      <c r="V254" s="42" t="s">
        <v>308</v>
      </c>
      <c r="X254" s="42" t="s">
        <v>309</v>
      </c>
      <c r="Y254" s="42" t="s">
        <v>310</v>
      </c>
      <c r="Z254" s="42" t="s">
        <v>311</v>
      </c>
      <c r="AB254" s="42" t="s">
        <v>306</v>
      </c>
      <c r="AC254" s="42" t="s">
        <v>307</v>
      </c>
      <c r="AD254" s="42" t="s">
        <v>308</v>
      </c>
      <c r="AF254" s="42" t="s">
        <v>309</v>
      </c>
      <c r="AG254" s="42" t="s">
        <v>310</v>
      </c>
      <c r="AH254" s="42" t="s">
        <v>311</v>
      </c>
      <c r="AJ254" s="42" t="s">
        <v>280</v>
      </c>
      <c r="AK254" s="42" t="s">
        <v>281</v>
      </c>
      <c r="AL254" s="42" t="s">
        <v>282</v>
      </c>
      <c r="AR254" s="42" t="s">
        <v>306</v>
      </c>
      <c r="AS254" s="42" t="s">
        <v>307</v>
      </c>
      <c r="AT254" s="42" t="s">
        <v>308</v>
      </c>
      <c r="AV254" s="42" t="s">
        <v>362</v>
      </c>
      <c r="AW254" s="42" t="s">
        <v>363</v>
      </c>
      <c r="AX254" s="42" t="s">
        <v>320</v>
      </c>
      <c r="AZ254" s="42" t="s">
        <v>362</v>
      </c>
      <c r="BA254" s="42" t="s">
        <v>363</v>
      </c>
      <c r="BB254" s="42" t="s">
        <v>320</v>
      </c>
    </row>
    <row r="255" spans="1:54" ht="11.25">
      <c r="A255" s="42" t="s">
        <v>506</v>
      </c>
      <c r="B255" s="42" t="s">
        <v>507</v>
      </c>
      <c r="C255" s="42" t="s">
        <v>279</v>
      </c>
      <c r="D255" s="42" t="s">
        <v>506</v>
      </c>
      <c r="E255" s="42" t="s">
        <v>507</v>
      </c>
      <c r="F255" s="42" t="s">
        <v>279</v>
      </c>
      <c r="H255" s="42" t="s">
        <v>437</v>
      </c>
      <c r="I255" s="42" t="s">
        <v>438</v>
      </c>
      <c r="J255" s="42" t="s">
        <v>439</v>
      </c>
      <c r="L255" s="42" t="s">
        <v>437</v>
      </c>
      <c r="M255" s="42" t="s">
        <v>438</v>
      </c>
      <c r="N255" s="42" t="s">
        <v>439</v>
      </c>
      <c r="P255" s="42" t="s">
        <v>437</v>
      </c>
      <c r="Q255" s="42" t="s">
        <v>438</v>
      </c>
      <c r="R255" s="42" t="s">
        <v>439</v>
      </c>
      <c r="T255" s="42" t="s">
        <v>309</v>
      </c>
      <c r="U255" s="42" t="s">
        <v>310</v>
      </c>
      <c r="V255" s="42" t="s">
        <v>311</v>
      </c>
      <c r="X255" s="42" t="s">
        <v>312</v>
      </c>
      <c r="Y255" s="42" t="s">
        <v>313</v>
      </c>
      <c r="Z255" s="42" t="s">
        <v>314</v>
      </c>
      <c r="AB255" s="42" t="s">
        <v>309</v>
      </c>
      <c r="AC255" s="42" t="s">
        <v>310</v>
      </c>
      <c r="AD255" s="42" t="s">
        <v>311</v>
      </c>
      <c r="AF255" s="42" t="s">
        <v>312</v>
      </c>
      <c r="AG255" s="42" t="s">
        <v>313</v>
      </c>
      <c r="AH255" s="42" t="s">
        <v>314</v>
      </c>
      <c r="AJ255" s="42" t="s">
        <v>283</v>
      </c>
      <c r="AK255" s="42" t="s">
        <v>284</v>
      </c>
      <c r="AL255" s="42" t="s">
        <v>285</v>
      </c>
      <c r="AR255" s="42" t="s">
        <v>309</v>
      </c>
      <c r="AS255" s="42" t="s">
        <v>310</v>
      </c>
      <c r="AT255" s="42" t="s">
        <v>311</v>
      </c>
      <c r="AV255" s="42" t="s">
        <v>437</v>
      </c>
      <c r="AW255" s="42" t="s">
        <v>438</v>
      </c>
      <c r="AX255" s="42" t="s">
        <v>439</v>
      </c>
      <c r="AZ255" s="42" t="s">
        <v>437</v>
      </c>
      <c r="BA255" s="42" t="s">
        <v>438</v>
      </c>
      <c r="BB255" s="42" t="s">
        <v>439</v>
      </c>
    </row>
    <row r="256" spans="1:54" ht="11.25">
      <c r="A256" s="42" t="s">
        <v>504</v>
      </c>
      <c r="B256" s="42" t="s">
        <v>505</v>
      </c>
      <c r="C256" s="42" t="s">
        <v>279</v>
      </c>
      <c r="D256" s="42" t="s">
        <v>504</v>
      </c>
      <c r="E256" s="42" t="s">
        <v>505</v>
      </c>
      <c r="F256" s="42" t="s">
        <v>279</v>
      </c>
      <c r="H256" s="42" t="s">
        <v>442</v>
      </c>
      <c r="I256" s="42" t="s">
        <v>443</v>
      </c>
      <c r="J256" s="42" t="s">
        <v>317</v>
      </c>
      <c r="L256" s="42" t="s">
        <v>442</v>
      </c>
      <c r="M256" s="42" t="s">
        <v>443</v>
      </c>
      <c r="N256" s="42" t="s">
        <v>317</v>
      </c>
      <c r="P256" s="42" t="s">
        <v>442</v>
      </c>
      <c r="Q256" s="42" t="s">
        <v>443</v>
      </c>
      <c r="R256" s="42" t="s">
        <v>317</v>
      </c>
      <c r="T256" s="42" t="s">
        <v>312</v>
      </c>
      <c r="U256" s="42" t="s">
        <v>313</v>
      </c>
      <c r="V256" s="42" t="s">
        <v>314</v>
      </c>
      <c r="X256" s="42" t="s">
        <v>315</v>
      </c>
      <c r="Y256" s="42" t="s">
        <v>316</v>
      </c>
      <c r="Z256" s="42" t="s">
        <v>317</v>
      </c>
      <c r="AB256" s="42" t="s">
        <v>312</v>
      </c>
      <c r="AC256" s="42" t="s">
        <v>313</v>
      </c>
      <c r="AD256" s="42" t="s">
        <v>314</v>
      </c>
      <c r="AF256" s="42" t="s">
        <v>315</v>
      </c>
      <c r="AG256" s="42" t="s">
        <v>316</v>
      </c>
      <c r="AH256" s="42" t="s">
        <v>317</v>
      </c>
      <c r="AJ256" s="42" t="s">
        <v>283</v>
      </c>
      <c r="AK256" s="42" t="s">
        <v>284</v>
      </c>
      <c r="AL256" s="42" t="s">
        <v>285</v>
      </c>
      <c r="AR256" s="42" t="s">
        <v>312</v>
      </c>
      <c r="AS256" s="42" t="s">
        <v>313</v>
      </c>
      <c r="AT256" s="42" t="s">
        <v>314</v>
      </c>
      <c r="AV256" s="42" t="s">
        <v>442</v>
      </c>
      <c r="AW256" s="42" t="s">
        <v>443</v>
      </c>
      <c r="AX256" s="42" t="s">
        <v>317</v>
      </c>
      <c r="AZ256" s="42" t="s">
        <v>442</v>
      </c>
      <c r="BA256" s="42" t="s">
        <v>443</v>
      </c>
      <c r="BB256" s="42" t="s">
        <v>317</v>
      </c>
    </row>
    <row r="257" spans="1:54" ht="11.25">
      <c r="A257" s="42" t="s">
        <v>508</v>
      </c>
      <c r="B257" s="42" t="s">
        <v>509</v>
      </c>
      <c r="C257" s="42" t="s">
        <v>279</v>
      </c>
      <c r="D257" s="42" t="s">
        <v>508</v>
      </c>
      <c r="E257" s="42" t="s">
        <v>509</v>
      </c>
      <c r="F257" s="42" t="s">
        <v>279</v>
      </c>
      <c r="H257" s="42" t="s">
        <v>440</v>
      </c>
      <c r="I257" s="42" t="s">
        <v>441</v>
      </c>
      <c r="J257" s="42" t="s">
        <v>294</v>
      </c>
      <c r="L257" s="42" t="s">
        <v>440</v>
      </c>
      <c r="M257" s="42" t="s">
        <v>441</v>
      </c>
      <c r="N257" s="42" t="s">
        <v>294</v>
      </c>
      <c r="P257" s="42" t="s">
        <v>440</v>
      </c>
      <c r="Q257" s="42" t="s">
        <v>441</v>
      </c>
      <c r="R257" s="42" t="s">
        <v>294</v>
      </c>
      <c r="T257" s="42" t="s">
        <v>315</v>
      </c>
      <c r="U257" s="42" t="s">
        <v>316</v>
      </c>
      <c r="V257" s="42" t="s">
        <v>317</v>
      </c>
      <c r="X257" s="42" t="s">
        <v>734</v>
      </c>
      <c r="Y257" s="42" t="s">
        <v>735</v>
      </c>
      <c r="Z257" s="42" t="s">
        <v>736</v>
      </c>
      <c r="AB257" s="42" t="s">
        <v>315</v>
      </c>
      <c r="AC257" s="42" t="s">
        <v>316</v>
      </c>
      <c r="AD257" s="42" t="s">
        <v>317</v>
      </c>
      <c r="AF257" s="42" t="s">
        <v>734</v>
      </c>
      <c r="AG257" s="42" t="s">
        <v>735</v>
      </c>
      <c r="AH257" s="42" t="s">
        <v>736</v>
      </c>
      <c r="AJ257" s="42" t="s">
        <v>286</v>
      </c>
      <c r="AK257" s="42" t="s">
        <v>287</v>
      </c>
      <c r="AL257" s="42" t="s">
        <v>288</v>
      </c>
      <c r="AR257" s="42" t="s">
        <v>385</v>
      </c>
      <c r="AS257" s="42" t="s">
        <v>386</v>
      </c>
      <c r="AT257" s="42" t="s">
        <v>329</v>
      </c>
      <c r="AV257" s="42" t="s">
        <v>440</v>
      </c>
      <c r="AW257" s="42" t="s">
        <v>441</v>
      </c>
      <c r="AX257" s="42" t="s">
        <v>294</v>
      </c>
      <c r="AZ257" s="42" t="s">
        <v>440</v>
      </c>
      <c r="BA257" s="42" t="s">
        <v>441</v>
      </c>
      <c r="BB257" s="42" t="s">
        <v>294</v>
      </c>
    </row>
    <row r="258" spans="1:54" ht="11.25">
      <c r="A258" s="42" t="s">
        <v>510</v>
      </c>
      <c r="B258" s="42" t="s">
        <v>511</v>
      </c>
      <c r="C258" s="42" t="s">
        <v>466</v>
      </c>
      <c r="D258" s="42" t="s">
        <v>510</v>
      </c>
      <c r="E258" s="42" t="s">
        <v>511</v>
      </c>
      <c r="F258" s="42" t="s">
        <v>466</v>
      </c>
      <c r="H258" s="42" t="s">
        <v>444</v>
      </c>
      <c r="I258" s="42" t="s">
        <v>445</v>
      </c>
      <c r="J258" s="42" t="s">
        <v>412</v>
      </c>
      <c r="L258" s="42" t="s">
        <v>444</v>
      </c>
      <c r="M258" s="42" t="s">
        <v>445</v>
      </c>
      <c r="N258" s="42" t="s">
        <v>412</v>
      </c>
      <c r="P258" s="42" t="s">
        <v>444</v>
      </c>
      <c r="Q258" s="42" t="s">
        <v>445</v>
      </c>
      <c r="R258" s="42" t="s">
        <v>412</v>
      </c>
      <c r="T258" s="42" t="s">
        <v>734</v>
      </c>
      <c r="U258" s="42" t="s">
        <v>735</v>
      </c>
      <c r="V258" s="42" t="s">
        <v>736</v>
      </c>
      <c r="X258" s="42" t="s">
        <v>318</v>
      </c>
      <c r="Y258" s="42" t="s">
        <v>319</v>
      </c>
      <c r="Z258" s="42" t="s">
        <v>320</v>
      </c>
      <c r="AB258" s="42" t="s">
        <v>734</v>
      </c>
      <c r="AC258" s="42" t="s">
        <v>735</v>
      </c>
      <c r="AD258" s="42" t="s">
        <v>736</v>
      </c>
      <c r="AF258" s="42" t="s">
        <v>318</v>
      </c>
      <c r="AG258" s="42" t="s">
        <v>319</v>
      </c>
      <c r="AH258" s="42" t="s">
        <v>320</v>
      </c>
      <c r="AJ258" s="42" t="s">
        <v>286</v>
      </c>
      <c r="AK258" s="42" t="s">
        <v>287</v>
      </c>
      <c r="AL258" s="42" t="s">
        <v>288</v>
      </c>
      <c r="AR258" s="42" t="s">
        <v>315</v>
      </c>
      <c r="AS258" s="42" t="s">
        <v>316</v>
      </c>
      <c r="AT258" s="42" t="s">
        <v>317</v>
      </c>
      <c r="AV258" s="42" t="s">
        <v>444</v>
      </c>
      <c r="AW258" s="42" t="s">
        <v>445</v>
      </c>
      <c r="AX258" s="42" t="s">
        <v>412</v>
      </c>
      <c r="AZ258" s="42" t="s">
        <v>444</v>
      </c>
      <c r="BA258" s="42" t="s">
        <v>445</v>
      </c>
      <c r="BB258" s="42" t="s">
        <v>412</v>
      </c>
    </row>
    <row r="259" spans="1:54" ht="11.25">
      <c r="A259" s="42" t="s">
        <v>312</v>
      </c>
      <c r="B259" s="42" t="s">
        <v>313</v>
      </c>
      <c r="C259" s="42" t="s">
        <v>314</v>
      </c>
      <c r="D259" s="42" t="s">
        <v>312</v>
      </c>
      <c r="E259" s="42" t="s">
        <v>313</v>
      </c>
      <c r="F259" s="42" t="s">
        <v>314</v>
      </c>
      <c r="H259" s="42" t="s">
        <v>446</v>
      </c>
      <c r="I259" s="42" t="s">
        <v>447</v>
      </c>
      <c r="J259" s="42" t="s">
        <v>448</v>
      </c>
      <c r="L259" s="42" t="s">
        <v>446</v>
      </c>
      <c r="M259" s="42" t="s">
        <v>447</v>
      </c>
      <c r="N259" s="42" t="s">
        <v>448</v>
      </c>
      <c r="P259" s="42" t="s">
        <v>446</v>
      </c>
      <c r="Q259" s="42" t="s">
        <v>447</v>
      </c>
      <c r="R259" s="42" t="s">
        <v>448</v>
      </c>
      <c r="T259" s="42" t="s">
        <v>318</v>
      </c>
      <c r="U259" s="42" t="s">
        <v>319</v>
      </c>
      <c r="V259" s="42" t="s">
        <v>320</v>
      </c>
      <c r="X259" s="42" t="s">
        <v>318</v>
      </c>
      <c r="Y259" s="42" t="s">
        <v>319</v>
      </c>
      <c r="Z259" s="42" t="s">
        <v>320</v>
      </c>
      <c r="AB259" s="42" t="s">
        <v>318</v>
      </c>
      <c r="AC259" s="42" t="s">
        <v>319</v>
      </c>
      <c r="AD259" s="42" t="s">
        <v>320</v>
      </c>
      <c r="AF259" s="42" t="s">
        <v>318</v>
      </c>
      <c r="AG259" s="42" t="s">
        <v>319</v>
      </c>
      <c r="AH259" s="42" t="s">
        <v>320</v>
      </c>
      <c r="AJ259" s="42" t="s">
        <v>481</v>
      </c>
      <c r="AK259" s="42" t="s">
        <v>482</v>
      </c>
      <c r="AL259" s="42" t="s">
        <v>332</v>
      </c>
      <c r="AR259" s="42" t="s">
        <v>734</v>
      </c>
      <c r="AS259" s="42" t="s">
        <v>735</v>
      </c>
      <c r="AT259" s="42" t="s">
        <v>736</v>
      </c>
      <c r="AV259" s="42" t="s">
        <v>446</v>
      </c>
      <c r="AW259" s="42" t="s">
        <v>447</v>
      </c>
      <c r="AX259" s="42" t="s">
        <v>448</v>
      </c>
      <c r="AZ259" s="42" t="s">
        <v>446</v>
      </c>
      <c r="BA259" s="42" t="s">
        <v>447</v>
      </c>
      <c r="BB259" s="42" t="s">
        <v>448</v>
      </c>
    </row>
    <row r="260" spans="1:52" ht="11.25">
      <c r="A260" s="42" t="s">
        <v>512</v>
      </c>
      <c r="B260" s="42" t="s">
        <v>513</v>
      </c>
      <c r="C260" s="42" t="s">
        <v>274</v>
      </c>
      <c r="D260" s="42" t="s">
        <v>512</v>
      </c>
      <c r="E260" s="42" t="s">
        <v>513</v>
      </c>
      <c r="F260" s="42" t="s">
        <v>274</v>
      </c>
      <c r="H260" s="42" t="s">
        <v>449</v>
      </c>
      <c r="I260" s="42" t="s">
        <v>394</v>
      </c>
      <c r="J260" s="42" t="s">
        <v>450</v>
      </c>
      <c r="L260" s="42" t="s">
        <v>449</v>
      </c>
      <c r="M260" s="42" t="s">
        <v>394</v>
      </c>
      <c r="N260" s="42" t="s">
        <v>450</v>
      </c>
      <c r="P260" s="42" t="s">
        <v>761</v>
      </c>
      <c r="T260" s="42" t="s">
        <v>318</v>
      </c>
      <c r="U260" s="42" t="s">
        <v>319</v>
      </c>
      <c r="V260" s="42" t="s">
        <v>320</v>
      </c>
      <c r="X260" s="42" t="s">
        <v>321</v>
      </c>
      <c r="Y260" s="42" t="s">
        <v>322</v>
      </c>
      <c r="Z260" s="42" t="s">
        <v>323</v>
      </c>
      <c r="AB260" s="42" t="s">
        <v>318</v>
      </c>
      <c r="AC260" s="42" t="s">
        <v>319</v>
      </c>
      <c r="AD260" s="42" t="s">
        <v>320</v>
      </c>
      <c r="AF260" s="42" t="s">
        <v>321</v>
      </c>
      <c r="AG260" s="42" t="s">
        <v>322</v>
      </c>
      <c r="AH260" s="42" t="s">
        <v>323</v>
      </c>
      <c r="AJ260" s="42" t="s">
        <v>478</v>
      </c>
      <c r="AK260" s="42" t="s">
        <v>479</v>
      </c>
      <c r="AL260" s="42" t="s">
        <v>480</v>
      </c>
      <c r="AR260" s="42" t="s">
        <v>387</v>
      </c>
      <c r="AS260" s="42" t="s">
        <v>388</v>
      </c>
      <c r="AT260" s="42" t="s">
        <v>389</v>
      </c>
      <c r="AV260" s="42" t="s">
        <v>763</v>
      </c>
      <c r="AZ260" s="42" t="s">
        <v>764</v>
      </c>
    </row>
    <row r="261" spans="1:54" ht="11.25">
      <c r="A261" s="42" t="s">
        <v>514</v>
      </c>
      <c r="B261" s="42" t="s">
        <v>515</v>
      </c>
      <c r="C261" s="42" t="s">
        <v>348</v>
      </c>
      <c r="D261" s="42" t="s">
        <v>514</v>
      </c>
      <c r="E261" s="42" t="s">
        <v>515</v>
      </c>
      <c r="F261" s="42" t="s">
        <v>348</v>
      </c>
      <c r="P261" s="42" t="s">
        <v>449</v>
      </c>
      <c r="Q261" s="42" t="s">
        <v>394</v>
      </c>
      <c r="R261" s="42" t="s">
        <v>450</v>
      </c>
      <c r="T261" s="42" t="s">
        <v>321</v>
      </c>
      <c r="U261" s="42" t="s">
        <v>322</v>
      </c>
      <c r="V261" s="42" t="s">
        <v>323</v>
      </c>
      <c r="X261" s="42" t="s">
        <v>324</v>
      </c>
      <c r="Y261" s="42" t="s">
        <v>325</v>
      </c>
      <c r="Z261" s="42" t="s">
        <v>326</v>
      </c>
      <c r="AB261" s="42" t="s">
        <v>321</v>
      </c>
      <c r="AC261" s="42" t="s">
        <v>322</v>
      </c>
      <c r="AD261" s="42" t="s">
        <v>323</v>
      </c>
      <c r="AF261" s="42" t="s">
        <v>324</v>
      </c>
      <c r="AG261" s="42" t="s">
        <v>325</v>
      </c>
      <c r="AH261" s="42" t="s">
        <v>326</v>
      </c>
      <c r="AJ261" s="42" t="s">
        <v>289</v>
      </c>
      <c r="AK261" s="42" t="s">
        <v>290</v>
      </c>
      <c r="AL261" s="42" t="s">
        <v>291</v>
      </c>
      <c r="AR261" s="42" t="s">
        <v>318</v>
      </c>
      <c r="AS261" s="42" t="s">
        <v>319</v>
      </c>
      <c r="AT261" s="42" t="s">
        <v>320</v>
      </c>
      <c r="AV261" s="42" t="s">
        <v>449</v>
      </c>
      <c r="AW261" s="42" t="s">
        <v>394</v>
      </c>
      <c r="AX261" s="42" t="s">
        <v>450</v>
      </c>
      <c r="AZ261" s="42" t="s">
        <v>449</v>
      </c>
      <c r="BA261" s="42" t="s">
        <v>394</v>
      </c>
      <c r="BB261" s="42" t="s">
        <v>450</v>
      </c>
    </row>
    <row r="262" spans="1:46" ht="11.25">
      <c r="A262" s="42" t="s">
        <v>516</v>
      </c>
      <c r="B262" s="42" t="s">
        <v>517</v>
      </c>
      <c r="C262" s="42" t="s">
        <v>518</v>
      </c>
      <c r="D262" s="42" t="s">
        <v>516</v>
      </c>
      <c r="E262" s="42" t="s">
        <v>517</v>
      </c>
      <c r="F262" s="42" t="s">
        <v>518</v>
      </c>
      <c r="T262" s="42" t="s">
        <v>324</v>
      </c>
      <c r="U262" s="42" t="s">
        <v>325</v>
      </c>
      <c r="V262" s="42" t="s">
        <v>326</v>
      </c>
      <c r="X262" s="42" t="s">
        <v>327</v>
      </c>
      <c r="Y262" s="42" t="s">
        <v>328</v>
      </c>
      <c r="Z262" s="42" t="s">
        <v>329</v>
      </c>
      <c r="AB262" s="42" t="s">
        <v>324</v>
      </c>
      <c r="AC262" s="42" t="s">
        <v>325</v>
      </c>
      <c r="AD262" s="42" t="s">
        <v>326</v>
      </c>
      <c r="AF262" s="42" t="s">
        <v>327</v>
      </c>
      <c r="AG262" s="42" t="s">
        <v>328</v>
      </c>
      <c r="AH262" s="42" t="s">
        <v>329</v>
      </c>
      <c r="AJ262" s="42" t="s">
        <v>483</v>
      </c>
      <c r="AK262" s="42" t="s">
        <v>484</v>
      </c>
      <c r="AL262" s="42" t="s">
        <v>392</v>
      </c>
      <c r="AR262" s="42" t="s">
        <v>318</v>
      </c>
      <c r="AS262" s="42" t="s">
        <v>319</v>
      </c>
      <c r="AT262" s="42" t="s">
        <v>320</v>
      </c>
    </row>
    <row r="263" spans="1:46" ht="11.25">
      <c r="A263" s="42" t="s">
        <v>521</v>
      </c>
      <c r="B263" s="42" t="s">
        <v>522</v>
      </c>
      <c r="C263" s="42" t="s">
        <v>496</v>
      </c>
      <c r="D263" s="42" t="s">
        <v>521</v>
      </c>
      <c r="E263" s="42" t="s">
        <v>522</v>
      </c>
      <c r="F263" s="42" t="s">
        <v>496</v>
      </c>
      <c r="T263" s="42" t="s">
        <v>327</v>
      </c>
      <c r="U263" s="42" t="s">
        <v>328</v>
      </c>
      <c r="V263" s="42" t="s">
        <v>329</v>
      </c>
      <c r="X263" s="42" t="s">
        <v>737</v>
      </c>
      <c r="Y263" s="42" t="s">
        <v>733</v>
      </c>
      <c r="Z263" s="42" t="s">
        <v>389</v>
      </c>
      <c r="AB263" s="42" t="s">
        <v>327</v>
      </c>
      <c r="AC263" s="42" t="s">
        <v>328</v>
      </c>
      <c r="AD263" s="42" t="s">
        <v>329</v>
      </c>
      <c r="AF263" s="42" t="s">
        <v>737</v>
      </c>
      <c r="AG263" s="42" t="s">
        <v>733</v>
      </c>
      <c r="AH263" s="42" t="s">
        <v>389</v>
      </c>
      <c r="AJ263" s="42" t="s">
        <v>485</v>
      </c>
      <c r="AK263" s="42" t="s">
        <v>486</v>
      </c>
      <c r="AL263" s="42" t="s">
        <v>343</v>
      </c>
      <c r="AR263" s="42" t="s">
        <v>390</v>
      </c>
      <c r="AS263" s="42" t="s">
        <v>391</v>
      </c>
      <c r="AT263" s="42" t="s">
        <v>392</v>
      </c>
    </row>
    <row r="264" spans="1:46" ht="11.25">
      <c r="A264" s="42" t="s">
        <v>523</v>
      </c>
      <c r="B264" s="42" t="s">
        <v>524</v>
      </c>
      <c r="C264" s="42" t="s">
        <v>329</v>
      </c>
      <c r="D264" s="42" t="s">
        <v>523</v>
      </c>
      <c r="E264" s="42" t="s">
        <v>524</v>
      </c>
      <c r="F264" s="42" t="s">
        <v>329</v>
      </c>
      <c r="T264" s="42" t="s">
        <v>737</v>
      </c>
      <c r="U264" s="42" t="s">
        <v>733</v>
      </c>
      <c r="V264" s="42" t="s">
        <v>389</v>
      </c>
      <c r="X264" s="42" t="s">
        <v>738</v>
      </c>
      <c r="Y264" s="42" t="s">
        <v>733</v>
      </c>
      <c r="Z264" s="42" t="s">
        <v>739</v>
      </c>
      <c r="AB264" s="42" t="s">
        <v>737</v>
      </c>
      <c r="AC264" s="42" t="s">
        <v>733</v>
      </c>
      <c r="AD264" s="42" t="s">
        <v>389</v>
      </c>
      <c r="AF264" s="42" t="s">
        <v>738</v>
      </c>
      <c r="AG264" s="42" t="s">
        <v>733</v>
      </c>
      <c r="AH264" s="42" t="s">
        <v>739</v>
      </c>
      <c r="AJ264" s="42" t="s">
        <v>487</v>
      </c>
      <c r="AK264" s="42" t="s">
        <v>488</v>
      </c>
      <c r="AL264" s="42" t="s">
        <v>412</v>
      </c>
      <c r="AR264" s="42" t="s">
        <v>393</v>
      </c>
      <c r="AS264" s="42" t="s">
        <v>394</v>
      </c>
      <c r="AT264" s="42" t="s">
        <v>395</v>
      </c>
    </row>
    <row r="265" spans="1:46" ht="11.25">
      <c r="A265" s="42" t="s">
        <v>525</v>
      </c>
      <c r="B265" s="42" t="s">
        <v>526</v>
      </c>
      <c r="C265" s="42" t="s">
        <v>527</v>
      </c>
      <c r="D265" s="42" t="s">
        <v>525</v>
      </c>
      <c r="E265" s="42" t="s">
        <v>526</v>
      </c>
      <c r="F265" s="42" t="s">
        <v>527</v>
      </c>
      <c r="T265" s="42" t="s">
        <v>738</v>
      </c>
      <c r="U265" s="42" t="s">
        <v>733</v>
      </c>
      <c r="V265" s="42" t="s">
        <v>739</v>
      </c>
      <c r="X265" s="42" t="s">
        <v>330</v>
      </c>
      <c r="Y265" s="42" t="s">
        <v>331</v>
      </c>
      <c r="Z265" s="42" t="s">
        <v>332</v>
      </c>
      <c r="AB265" s="42" t="s">
        <v>738</v>
      </c>
      <c r="AC265" s="42" t="s">
        <v>733</v>
      </c>
      <c r="AD265" s="42" t="s">
        <v>739</v>
      </c>
      <c r="AF265" s="42" t="s">
        <v>330</v>
      </c>
      <c r="AG265" s="42" t="s">
        <v>331</v>
      </c>
      <c r="AH265" s="42" t="s">
        <v>332</v>
      </c>
      <c r="AJ265" s="42" t="s">
        <v>489</v>
      </c>
      <c r="AK265" s="42" t="s">
        <v>490</v>
      </c>
      <c r="AL265" s="42" t="s">
        <v>491</v>
      </c>
      <c r="AR265" s="42" t="s">
        <v>321</v>
      </c>
      <c r="AS265" s="42" t="s">
        <v>322</v>
      </c>
      <c r="AT265" s="42" t="s">
        <v>323</v>
      </c>
    </row>
    <row r="266" spans="1:46" ht="11.25">
      <c r="A266" s="42" t="s">
        <v>519</v>
      </c>
      <c r="B266" s="42" t="s">
        <v>520</v>
      </c>
      <c r="C266" s="42" t="s">
        <v>329</v>
      </c>
      <c r="D266" s="42" t="s">
        <v>519</v>
      </c>
      <c r="E266" s="42" t="s">
        <v>520</v>
      </c>
      <c r="F266" s="42" t="s">
        <v>329</v>
      </c>
      <c r="T266" s="42" t="s">
        <v>330</v>
      </c>
      <c r="U266" s="42" t="s">
        <v>331</v>
      </c>
      <c r="V266" s="42" t="s">
        <v>332</v>
      </c>
      <c r="X266" s="42" t="s">
        <v>330</v>
      </c>
      <c r="Y266" s="42" t="s">
        <v>331</v>
      </c>
      <c r="Z266" s="42" t="s">
        <v>332</v>
      </c>
      <c r="AB266" s="42" t="s">
        <v>330</v>
      </c>
      <c r="AC266" s="42" t="s">
        <v>331</v>
      </c>
      <c r="AD266" s="42" t="s">
        <v>332</v>
      </c>
      <c r="AF266" s="42" t="s">
        <v>330</v>
      </c>
      <c r="AG266" s="42" t="s">
        <v>331</v>
      </c>
      <c r="AH266" s="42" t="s">
        <v>332</v>
      </c>
      <c r="AJ266" s="42" t="s">
        <v>492</v>
      </c>
      <c r="AK266" s="42" t="s">
        <v>493</v>
      </c>
      <c r="AL266" s="42" t="s">
        <v>491</v>
      </c>
      <c r="AR266" s="42" t="s">
        <v>324</v>
      </c>
      <c r="AS266" s="42" t="s">
        <v>325</v>
      </c>
      <c r="AT266" s="42" t="s">
        <v>326</v>
      </c>
    </row>
    <row r="267" spans="1:46" ht="11.25">
      <c r="A267" s="42" t="s">
        <v>528</v>
      </c>
      <c r="B267" s="42" t="s">
        <v>529</v>
      </c>
      <c r="C267" s="42" t="s">
        <v>530</v>
      </c>
      <c r="D267" s="42" t="s">
        <v>528</v>
      </c>
      <c r="E267" s="42" t="s">
        <v>529</v>
      </c>
      <c r="F267" s="42" t="s">
        <v>530</v>
      </c>
      <c r="T267" s="42" t="s">
        <v>330</v>
      </c>
      <c r="U267" s="42" t="s">
        <v>331</v>
      </c>
      <c r="V267" s="42" t="s">
        <v>332</v>
      </c>
      <c r="X267" s="42" t="s">
        <v>333</v>
      </c>
      <c r="Y267" s="42" t="s">
        <v>334</v>
      </c>
      <c r="Z267" s="42" t="s">
        <v>335</v>
      </c>
      <c r="AB267" s="42" t="s">
        <v>330</v>
      </c>
      <c r="AC267" s="42" t="s">
        <v>331</v>
      </c>
      <c r="AD267" s="42" t="s">
        <v>332</v>
      </c>
      <c r="AF267" s="42" t="s">
        <v>333</v>
      </c>
      <c r="AG267" s="42" t="s">
        <v>334</v>
      </c>
      <c r="AH267" s="42" t="s">
        <v>335</v>
      </c>
      <c r="AJ267" s="42" t="s">
        <v>292</v>
      </c>
      <c r="AK267" s="42" t="s">
        <v>293</v>
      </c>
      <c r="AL267" s="42" t="s">
        <v>294</v>
      </c>
      <c r="AR267" s="42" t="s">
        <v>327</v>
      </c>
      <c r="AS267" s="42" t="s">
        <v>328</v>
      </c>
      <c r="AT267" s="42" t="s">
        <v>329</v>
      </c>
    </row>
    <row r="268" spans="1:46" ht="11.25">
      <c r="A268" s="42" t="s">
        <v>531</v>
      </c>
      <c r="B268" s="42" t="s">
        <v>532</v>
      </c>
      <c r="C268" s="42" t="s">
        <v>320</v>
      </c>
      <c r="D268" s="42" t="s">
        <v>531</v>
      </c>
      <c r="E268" s="42" t="s">
        <v>532</v>
      </c>
      <c r="F268" s="42" t="s">
        <v>320</v>
      </c>
      <c r="T268" s="42" t="s">
        <v>333</v>
      </c>
      <c r="U268" s="42" t="s">
        <v>334</v>
      </c>
      <c r="V268" s="42" t="s">
        <v>335</v>
      </c>
      <c r="X268" s="42" t="s">
        <v>333</v>
      </c>
      <c r="Y268" s="42" t="s">
        <v>334</v>
      </c>
      <c r="Z268" s="42" t="s">
        <v>335</v>
      </c>
      <c r="AB268" s="42" t="s">
        <v>333</v>
      </c>
      <c r="AC268" s="42" t="s">
        <v>334</v>
      </c>
      <c r="AD268" s="42" t="s">
        <v>335</v>
      </c>
      <c r="AF268" s="42" t="s">
        <v>333</v>
      </c>
      <c r="AG268" s="42" t="s">
        <v>334</v>
      </c>
      <c r="AH268" s="42" t="s">
        <v>335</v>
      </c>
      <c r="AJ268" s="42" t="s">
        <v>292</v>
      </c>
      <c r="AK268" s="42" t="s">
        <v>293</v>
      </c>
      <c r="AL268" s="42" t="s">
        <v>294</v>
      </c>
      <c r="AR268" s="42" t="s">
        <v>737</v>
      </c>
      <c r="AS268" s="42" t="s">
        <v>733</v>
      </c>
      <c r="AT268" s="42" t="s">
        <v>389</v>
      </c>
    </row>
    <row r="269" spans="1:46" ht="11.25">
      <c r="A269" s="42" t="s">
        <v>533</v>
      </c>
      <c r="B269" s="42" t="s">
        <v>534</v>
      </c>
      <c r="C269" s="42" t="s">
        <v>535</v>
      </c>
      <c r="D269" s="42" t="s">
        <v>533</v>
      </c>
      <c r="E269" s="42" t="s">
        <v>534</v>
      </c>
      <c r="F269" s="42" t="s">
        <v>535</v>
      </c>
      <c r="T269" s="42" t="s">
        <v>333</v>
      </c>
      <c r="U269" s="42" t="s">
        <v>334</v>
      </c>
      <c r="V269" s="42" t="s">
        <v>335</v>
      </c>
      <c r="X269" s="42" t="s">
        <v>336</v>
      </c>
      <c r="Y269" s="42" t="s">
        <v>337</v>
      </c>
      <c r="Z269" s="42" t="s">
        <v>329</v>
      </c>
      <c r="AB269" s="42" t="s">
        <v>333</v>
      </c>
      <c r="AC269" s="42" t="s">
        <v>334</v>
      </c>
      <c r="AD269" s="42" t="s">
        <v>335</v>
      </c>
      <c r="AF269" s="42" t="s">
        <v>336</v>
      </c>
      <c r="AG269" s="42" t="s">
        <v>337</v>
      </c>
      <c r="AH269" s="42" t="s">
        <v>329</v>
      </c>
      <c r="AJ269" s="42" t="s">
        <v>494</v>
      </c>
      <c r="AK269" s="42" t="s">
        <v>495</v>
      </c>
      <c r="AL269" s="42" t="s">
        <v>496</v>
      </c>
      <c r="AR269" s="42" t="s">
        <v>738</v>
      </c>
      <c r="AS269" s="42" t="s">
        <v>733</v>
      </c>
      <c r="AT269" s="42" t="s">
        <v>739</v>
      </c>
    </row>
    <row r="270" spans="1:46" ht="11.25">
      <c r="A270" s="42" t="s">
        <v>536</v>
      </c>
      <c r="B270" s="42" t="s">
        <v>537</v>
      </c>
      <c r="C270" s="42" t="s">
        <v>412</v>
      </c>
      <c r="D270" s="42" t="s">
        <v>536</v>
      </c>
      <c r="E270" s="42" t="s">
        <v>537</v>
      </c>
      <c r="F270" s="42" t="s">
        <v>412</v>
      </c>
      <c r="T270" s="42" t="s">
        <v>336</v>
      </c>
      <c r="U270" s="42" t="s">
        <v>337</v>
      </c>
      <c r="V270" s="42" t="s">
        <v>329</v>
      </c>
      <c r="X270" s="42" t="s">
        <v>338</v>
      </c>
      <c r="Y270" s="42" t="s">
        <v>339</v>
      </c>
      <c r="Z270" s="42" t="s">
        <v>340</v>
      </c>
      <c r="AB270" s="42" t="s">
        <v>336</v>
      </c>
      <c r="AC270" s="42" t="s">
        <v>337</v>
      </c>
      <c r="AD270" s="42" t="s">
        <v>329</v>
      </c>
      <c r="AF270" s="42" t="s">
        <v>338</v>
      </c>
      <c r="AG270" s="42" t="s">
        <v>339</v>
      </c>
      <c r="AH270" s="42" t="s">
        <v>340</v>
      </c>
      <c r="AJ270" s="42" t="s">
        <v>497</v>
      </c>
      <c r="AK270" s="42" t="s">
        <v>498</v>
      </c>
      <c r="AL270" s="42" t="s">
        <v>499</v>
      </c>
      <c r="AR270" s="42" t="s">
        <v>396</v>
      </c>
      <c r="AS270" s="42" t="s">
        <v>397</v>
      </c>
      <c r="AT270" s="42" t="s">
        <v>398</v>
      </c>
    </row>
    <row r="271" spans="1:46" ht="11.25">
      <c r="A271" s="42" t="s">
        <v>538</v>
      </c>
      <c r="B271" s="42" t="s">
        <v>539</v>
      </c>
      <c r="C271" s="42" t="s">
        <v>540</v>
      </c>
      <c r="D271" s="42" t="s">
        <v>538</v>
      </c>
      <c r="E271" s="42" t="s">
        <v>539</v>
      </c>
      <c r="F271" s="42" t="s">
        <v>540</v>
      </c>
      <c r="T271" s="42" t="s">
        <v>338</v>
      </c>
      <c r="U271" s="42" t="s">
        <v>339</v>
      </c>
      <c r="V271" s="42" t="s">
        <v>340</v>
      </c>
      <c r="X271" s="42" t="s">
        <v>341</v>
      </c>
      <c r="Y271" s="42" t="s">
        <v>342</v>
      </c>
      <c r="Z271" s="42" t="s">
        <v>343</v>
      </c>
      <c r="AB271" s="42" t="s">
        <v>338</v>
      </c>
      <c r="AC271" s="42" t="s">
        <v>339</v>
      </c>
      <c r="AD271" s="42" t="s">
        <v>340</v>
      </c>
      <c r="AF271" s="42" t="s">
        <v>341</v>
      </c>
      <c r="AG271" s="42" t="s">
        <v>342</v>
      </c>
      <c r="AH271" s="42" t="s">
        <v>343</v>
      </c>
      <c r="AJ271" s="42" t="s">
        <v>500</v>
      </c>
      <c r="AK271" s="42" t="s">
        <v>501</v>
      </c>
      <c r="AL271" s="42" t="s">
        <v>332</v>
      </c>
      <c r="AR271" s="42" t="s">
        <v>399</v>
      </c>
      <c r="AS271" s="42" t="s">
        <v>400</v>
      </c>
      <c r="AT271" s="42" t="s">
        <v>401</v>
      </c>
    </row>
    <row r="272" spans="1:46" ht="11.25">
      <c r="A272" s="42" t="s">
        <v>541</v>
      </c>
      <c r="B272" s="42" t="s">
        <v>542</v>
      </c>
      <c r="C272" s="42" t="s">
        <v>355</v>
      </c>
      <c r="D272" s="42" t="s">
        <v>541</v>
      </c>
      <c r="E272" s="42" t="s">
        <v>542</v>
      </c>
      <c r="F272" s="42" t="s">
        <v>355</v>
      </c>
      <c r="T272" s="42" t="s">
        <v>341</v>
      </c>
      <c r="U272" s="42" t="s">
        <v>342</v>
      </c>
      <c r="V272" s="42" t="s">
        <v>343</v>
      </c>
      <c r="X272" s="42" t="s">
        <v>344</v>
      </c>
      <c r="Y272" s="42" t="s">
        <v>345</v>
      </c>
      <c r="Z272" s="42" t="s">
        <v>320</v>
      </c>
      <c r="AB272" s="42" t="s">
        <v>341</v>
      </c>
      <c r="AC272" s="42" t="s">
        <v>342</v>
      </c>
      <c r="AD272" s="42" t="s">
        <v>343</v>
      </c>
      <c r="AF272" s="42" t="s">
        <v>344</v>
      </c>
      <c r="AG272" s="42" t="s">
        <v>345</v>
      </c>
      <c r="AH272" s="42" t="s">
        <v>320</v>
      </c>
      <c r="AJ272" s="42" t="s">
        <v>502</v>
      </c>
      <c r="AK272" s="42" t="s">
        <v>503</v>
      </c>
      <c r="AL272" s="42" t="s">
        <v>332</v>
      </c>
      <c r="AR272" s="42" t="s">
        <v>330</v>
      </c>
      <c r="AS272" s="42" t="s">
        <v>331</v>
      </c>
      <c r="AT272" s="42" t="s">
        <v>332</v>
      </c>
    </row>
    <row r="273" spans="1:46" ht="11.25">
      <c r="A273" s="42" t="s">
        <v>543</v>
      </c>
      <c r="B273" s="42" t="s">
        <v>544</v>
      </c>
      <c r="C273" s="42" t="s">
        <v>389</v>
      </c>
      <c r="D273" s="42" t="s">
        <v>543</v>
      </c>
      <c r="E273" s="42" t="s">
        <v>544</v>
      </c>
      <c r="F273" s="42" t="s">
        <v>389</v>
      </c>
      <c r="T273" s="42" t="s">
        <v>344</v>
      </c>
      <c r="U273" s="42" t="s">
        <v>345</v>
      </c>
      <c r="V273" s="42" t="s">
        <v>320</v>
      </c>
      <c r="X273" s="42" t="s">
        <v>346</v>
      </c>
      <c r="Y273" s="42" t="s">
        <v>347</v>
      </c>
      <c r="Z273" s="42" t="s">
        <v>348</v>
      </c>
      <c r="AB273" s="42" t="s">
        <v>344</v>
      </c>
      <c r="AC273" s="42" t="s">
        <v>345</v>
      </c>
      <c r="AD273" s="42" t="s">
        <v>320</v>
      </c>
      <c r="AF273" s="42" t="s">
        <v>346</v>
      </c>
      <c r="AG273" s="42" t="s">
        <v>347</v>
      </c>
      <c r="AH273" s="42" t="s">
        <v>348</v>
      </c>
      <c r="AJ273" s="42" t="s">
        <v>295</v>
      </c>
      <c r="AK273" s="42" t="s">
        <v>296</v>
      </c>
      <c r="AL273" s="42" t="s">
        <v>274</v>
      </c>
      <c r="AR273" s="42" t="s">
        <v>330</v>
      </c>
      <c r="AS273" s="42" t="s">
        <v>331</v>
      </c>
      <c r="AT273" s="42" t="s">
        <v>332</v>
      </c>
    </row>
    <row r="274" spans="1:46" ht="11.25">
      <c r="A274" s="42" t="s">
        <v>545</v>
      </c>
      <c r="B274" s="42" t="s">
        <v>546</v>
      </c>
      <c r="C274" s="42" t="s">
        <v>348</v>
      </c>
      <c r="D274" s="42" t="s">
        <v>545</v>
      </c>
      <c r="E274" s="42" t="s">
        <v>546</v>
      </c>
      <c r="F274" s="42" t="s">
        <v>348</v>
      </c>
      <c r="T274" s="42" t="s">
        <v>346</v>
      </c>
      <c r="U274" s="42" t="s">
        <v>347</v>
      </c>
      <c r="V274" s="42" t="s">
        <v>348</v>
      </c>
      <c r="X274" s="42" t="s">
        <v>346</v>
      </c>
      <c r="Y274" s="42" t="s">
        <v>347</v>
      </c>
      <c r="Z274" s="42" t="s">
        <v>348</v>
      </c>
      <c r="AB274" s="42" t="s">
        <v>346</v>
      </c>
      <c r="AC274" s="42" t="s">
        <v>347</v>
      </c>
      <c r="AD274" s="42" t="s">
        <v>348</v>
      </c>
      <c r="AF274" s="42" t="s">
        <v>346</v>
      </c>
      <c r="AG274" s="42" t="s">
        <v>347</v>
      </c>
      <c r="AH274" s="42" t="s">
        <v>348</v>
      </c>
      <c r="AJ274" s="42" t="s">
        <v>506</v>
      </c>
      <c r="AK274" s="42" t="s">
        <v>507</v>
      </c>
      <c r="AL274" s="42" t="s">
        <v>279</v>
      </c>
      <c r="AR274" s="42" t="s">
        <v>333</v>
      </c>
      <c r="AS274" s="42" t="s">
        <v>334</v>
      </c>
      <c r="AT274" s="42" t="s">
        <v>335</v>
      </c>
    </row>
    <row r="275" spans="1:46" ht="11.25">
      <c r="A275" s="42" t="s">
        <v>547</v>
      </c>
      <c r="B275" s="42" t="s">
        <v>548</v>
      </c>
      <c r="C275" s="42" t="s">
        <v>392</v>
      </c>
      <c r="D275" s="42" t="s">
        <v>547</v>
      </c>
      <c r="E275" s="42" t="s">
        <v>548</v>
      </c>
      <c r="F275" s="42" t="s">
        <v>392</v>
      </c>
      <c r="T275" s="42" t="s">
        <v>346</v>
      </c>
      <c r="U275" s="42" t="s">
        <v>347</v>
      </c>
      <c r="V275" s="42" t="s">
        <v>348</v>
      </c>
      <c r="X275" s="42" t="s">
        <v>740</v>
      </c>
      <c r="Y275" s="42" t="s">
        <v>741</v>
      </c>
      <c r="Z275" s="42" t="s">
        <v>372</v>
      </c>
      <c r="AB275" s="42" t="s">
        <v>346</v>
      </c>
      <c r="AC275" s="42" t="s">
        <v>347</v>
      </c>
      <c r="AD275" s="42" t="s">
        <v>348</v>
      </c>
      <c r="AF275" s="42" t="s">
        <v>740</v>
      </c>
      <c r="AG275" s="42" t="s">
        <v>741</v>
      </c>
      <c r="AH275" s="42" t="s">
        <v>372</v>
      </c>
      <c r="AJ275" s="42" t="s">
        <v>504</v>
      </c>
      <c r="AK275" s="42" t="s">
        <v>505</v>
      </c>
      <c r="AL275" s="42" t="s">
        <v>279</v>
      </c>
      <c r="AR275" s="42" t="s">
        <v>333</v>
      </c>
      <c r="AS275" s="42" t="s">
        <v>334</v>
      </c>
      <c r="AT275" s="42" t="s">
        <v>335</v>
      </c>
    </row>
    <row r="276" spans="1:46" ht="11.25">
      <c r="A276" s="42" t="s">
        <v>549</v>
      </c>
      <c r="B276" s="42" t="s">
        <v>550</v>
      </c>
      <c r="C276" s="42" t="s">
        <v>551</v>
      </c>
      <c r="D276" s="42" t="s">
        <v>549</v>
      </c>
      <c r="E276" s="42" t="s">
        <v>550</v>
      </c>
      <c r="F276" s="42" t="s">
        <v>551</v>
      </c>
      <c r="T276" s="42" t="s">
        <v>740</v>
      </c>
      <c r="U276" s="42" t="s">
        <v>741</v>
      </c>
      <c r="V276" s="42" t="s">
        <v>372</v>
      </c>
      <c r="X276" s="42" t="s">
        <v>351</v>
      </c>
      <c r="Y276" s="42" t="s">
        <v>352</v>
      </c>
      <c r="Z276" s="42" t="s">
        <v>279</v>
      </c>
      <c r="AB276" s="42" t="s">
        <v>740</v>
      </c>
      <c r="AC276" s="42" t="s">
        <v>741</v>
      </c>
      <c r="AD276" s="42" t="s">
        <v>372</v>
      </c>
      <c r="AF276" s="42" t="s">
        <v>351</v>
      </c>
      <c r="AG276" s="42" t="s">
        <v>352</v>
      </c>
      <c r="AH276" s="42" t="s">
        <v>279</v>
      </c>
      <c r="AJ276" s="42" t="s">
        <v>508</v>
      </c>
      <c r="AK276" s="42" t="s">
        <v>509</v>
      </c>
      <c r="AL276" s="42" t="s">
        <v>279</v>
      </c>
      <c r="AR276" s="42" t="s">
        <v>402</v>
      </c>
      <c r="AS276" s="42" t="s">
        <v>403</v>
      </c>
      <c r="AT276" s="42" t="s">
        <v>404</v>
      </c>
    </row>
    <row r="277" spans="1:46" ht="11.25">
      <c r="A277" s="42" t="s">
        <v>554</v>
      </c>
      <c r="B277" s="42" t="s">
        <v>555</v>
      </c>
      <c r="C277" s="42" t="s">
        <v>556</v>
      </c>
      <c r="D277" s="42" t="s">
        <v>554</v>
      </c>
      <c r="E277" s="42" t="s">
        <v>555</v>
      </c>
      <c r="F277" s="42" t="s">
        <v>556</v>
      </c>
      <c r="T277" s="42" t="s">
        <v>351</v>
      </c>
      <c r="U277" s="42" t="s">
        <v>352</v>
      </c>
      <c r="V277" s="42" t="s">
        <v>279</v>
      </c>
      <c r="X277" s="42" t="s">
        <v>349</v>
      </c>
      <c r="Y277" s="42" t="s">
        <v>350</v>
      </c>
      <c r="Z277" s="42" t="s">
        <v>279</v>
      </c>
      <c r="AB277" s="42" t="s">
        <v>351</v>
      </c>
      <c r="AC277" s="42" t="s">
        <v>352</v>
      </c>
      <c r="AD277" s="42" t="s">
        <v>279</v>
      </c>
      <c r="AF277" s="42" t="s">
        <v>349</v>
      </c>
      <c r="AG277" s="42" t="s">
        <v>350</v>
      </c>
      <c r="AH277" s="42" t="s">
        <v>279</v>
      </c>
      <c r="AJ277" s="42" t="s">
        <v>510</v>
      </c>
      <c r="AK277" s="42" t="s">
        <v>511</v>
      </c>
      <c r="AL277" s="42" t="s">
        <v>466</v>
      </c>
      <c r="AR277" s="42" t="s">
        <v>405</v>
      </c>
      <c r="AS277" s="42" t="s">
        <v>406</v>
      </c>
      <c r="AT277" s="42" t="s">
        <v>264</v>
      </c>
    </row>
    <row r="278" spans="1:46" ht="11.25">
      <c r="A278" s="42" t="s">
        <v>557</v>
      </c>
      <c r="B278" s="42" t="s">
        <v>558</v>
      </c>
      <c r="C278" s="42" t="s">
        <v>271</v>
      </c>
      <c r="D278" s="42" t="s">
        <v>557</v>
      </c>
      <c r="E278" s="42" t="s">
        <v>558</v>
      </c>
      <c r="F278" s="42" t="s">
        <v>271</v>
      </c>
      <c r="T278" s="42" t="s">
        <v>349</v>
      </c>
      <c r="U278" s="42" t="s">
        <v>350</v>
      </c>
      <c r="V278" s="42" t="s">
        <v>279</v>
      </c>
      <c r="X278" s="42" t="s">
        <v>353</v>
      </c>
      <c r="Y278" s="42" t="s">
        <v>354</v>
      </c>
      <c r="Z278" s="42" t="s">
        <v>355</v>
      </c>
      <c r="AB278" s="42" t="s">
        <v>349</v>
      </c>
      <c r="AC278" s="42" t="s">
        <v>350</v>
      </c>
      <c r="AD278" s="42" t="s">
        <v>279</v>
      </c>
      <c r="AF278" s="42" t="s">
        <v>353</v>
      </c>
      <c r="AG278" s="42" t="s">
        <v>354</v>
      </c>
      <c r="AH278" s="42" t="s">
        <v>355</v>
      </c>
      <c r="AJ278" s="42" t="s">
        <v>297</v>
      </c>
      <c r="AK278" s="42" t="s">
        <v>298</v>
      </c>
      <c r="AL278" s="42" t="s">
        <v>299</v>
      </c>
      <c r="AR278" s="42" t="s">
        <v>336</v>
      </c>
      <c r="AS278" s="42" t="s">
        <v>337</v>
      </c>
      <c r="AT278" s="42" t="s">
        <v>329</v>
      </c>
    </row>
    <row r="279" spans="1:46" ht="11.25">
      <c r="A279" s="42" t="s">
        <v>552</v>
      </c>
      <c r="B279" s="42" t="s">
        <v>553</v>
      </c>
      <c r="C279" s="42" t="s">
        <v>348</v>
      </c>
      <c r="D279" s="42" t="s">
        <v>552</v>
      </c>
      <c r="E279" s="42" t="s">
        <v>553</v>
      </c>
      <c r="F279" s="42" t="s">
        <v>348</v>
      </c>
      <c r="T279" s="42" t="s">
        <v>353</v>
      </c>
      <c r="U279" s="42" t="s">
        <v>354</v>
      </c>
      <c r="V279" s="42" t="s">
        <v>355</v>
      </c>
      <c r="X279" s="42" t="s">
        <v>356</v>
      </c>
      <c r="Y279" s="42" t="s">
        <v>357</v>
      </c>
      <c r="Z279" s="42" t="s">
        <v>358</v>
      </c>
      <c r="AB279" s="42" t="s">
        <v>353</v>
      </c>
      <c r="AC279" s="42" t="s">
        <v>354</v>
      </c>
      <c r="AD279" s="42" t="s">
        <v>355</v>
      </c>
      <c r="AF279" s="42" t="s">
        <v>356</v>
      </c>
      <c r="AG279" s="42" t="s">
        <v>357</v>
      </c>
      <c r="AH279" s="42" t="s">
        <v>358</v>
      </c>
      <c r="AJ279" s="42" t="s">
        <v>300</v>
      </c>
      <c r="AK279" s="42" t="s">
        <v>301</v>
      </c>
      <c r="AL279" s="42" t="s">
        <v>302</v>
      </c>
      <c r="AR279" s="42" t="s">
        <v>338</v>
      </c>
      <c r="AS279" s="42" t="s">
        <v>339</v>
      </c>
      <c r="AT279" s="42" t="s">
        <v>340</v>
      </c>
    </row>
    <row r="280" spans="1:46" ht="11.25">
      <c r="A280" s="42" t="s">
        <v>559</v>
      </c>
      <c r="B280" s="42" t="s">
        <v>560</v>
      </c>
      <c r="C280" s="42" t="s">
        <v>291</v>
      </c>
      <c r="D280" s="42" t="s">
        <v>559</v>
      </c>
      <c r="E280" s="42" t="s">
        <v>560</v>
      </c>
      <c r="F280" s="42" t="s">
        <v>291</v>
      </c>
      <c r="T280" s="42" t="s">
        <v>356</v>
      </c>
      <c r="U280" s="42" t="s">
        <v>357</v>
      </c>
      <c r="V280" s="42" t="s">
        <v>358</v>
      </c>
      <c r="X280" s="42" t="s">
        <v>359</v>
      </c>
      <c r="Y280" s="42" t="s">
        <v>360</v>
      </c>
      <c r="Z280" s="42" t="s">
        <v>361</v>
      </c>
      <c r="AB280" s="42" t="s">
        <v>356</v>
      </c>
      <c r="AC280" s="42" t="s">
        <v>357</v>
      </c>
      <c r="AD280" s="42" t="s">
        <v>358</v>
      </c>
      <c r="AF280" s="42" t="s">
        <v>359</v>
      </c>
      <c r="AG280" s="42" t="s">
        <v>360</v>
      </c>
      <c r="AH280" s="42" t="s">
        <v>361</v>
      </c>
      <c r="AJ280" s="42" t="s">
        <v>303</v>
      </c>
      <c r="AK280" s="42" t="s">
        <v>304</v>
      </c>
      <c r="AL280" s="42" t="s">
        <v>305</v>
      </c>
      <c r="AR280" s="42" t="s">
        <v>341</v>
      </c>
      <c r="AS280" s="42" t="s">
        <v>342</v>
      </c>
      <c r="AT280" s="42" t="s">
        <v>343</v>
      </c>
    </row>
    <row r="281" spans="1:46" ht="11.25">
      <c r="A281" s="42" t="s">
        <v>561</v>
      </c>
      <c r="B281" s="42" t="s">
        <v>562</v>
      </c>
      <c r="C281" s="42" t="s">
        <v>343</v>
      </c>
      <c r="D281" s="42" t="s">
        <v>561</v>
      </c>
      <c r="E281" s="42" t="s">
        <v>562</v>
      </c>
      <c r="F281" s="42" t="s">
        <v>343</v>
      </c>
      <c r="T281" s="42" t="s">
        <v>359</v>
      </c>
      <c r="U281" s="42" t="s">
        <v>360</v>
      </c>
      <c r="V281" s="42" t="s">
        <v>361</v>
      </c>
      <c r="X281" s="42" t="s">
        <v>362</v>
      </c>
      <c r="Y281" s="42" t="s">
        <v>363</v>
      </c>
      <c r="Z281" s="42" t="s">
        <v>320</v>
      </c>
      <c r="AB281" s="42" t="s">
        <v>359</v>
      </c>
      <c r="AC281" s="42" t="s">
        <v>360</v>
      </c>
      <c r="AD281" s="42" t="s">
        <v>361</v>
      </c>
      <c r="AF281" s="42" t="s">
        <v>362</v>
      </c>
      <c r="AG281" s="42" t="s">
        <v>363</v>
      </c>
      <c r="AH281" s="42" t="s">
        <v>320</v>
      </c>
      <c r="AJ281" s="42" t="s">
        <v>306</v>
      </c>
      <c r="AK281" s="42" t="s">
        <v>307</v>
      </c>
      <c r="AL281" s="42" t="s">
        <v>308</v>
      </c>
      <c r="AR281" s="42" t="s">
        <v>407</v>
      </c>
      <c r="AS281" s="42" t="s">
        <v>408</v>
      </c>
      <c r="AT281" s="42" t="s">
        <v>409</v>
      </c>
    </row>
    <row r="282" spans="1:46" ht="11.25">
      <c r="A282" s="42" t="s">
        <v>563</v>
      </c>
      <c r="B282" s="42" t="s">
        <v>564</v>
      </c>
      <c r="C282" s="42" t="s">
        <v>279</v>
      </c>
      <c r="D282" s="42" t="s">
        <v>563</v>
      </c>
      <c r="E282" s="42" t="s">
        <v>564</v>
      </c>
      <c r="F282" s="42" t="s">
        <v>279</v>
      </c>
      <c r="T282" s="42" t="s">
        <v>362</v>
      </c>
      <c r="U282" s="42" t="s">
        <v>363</v>
      </c>
      <c r="V282" s="42" t="s">
        <v>320</v>
      </c>
      <c r="X282" s="42" t="s">
        <v>364</v>
      </c>
      <c r="Y282" s="42" t="s">
        <v>365</v>
      </c>
      <c r="Z282" s="42" t="s">
        <v>320</v>
      </c>
      <c r="AB282" s="42" t="s">
        <v>362</v>
      </c>
      <c r="AC282" s="42" t="s">
        <v>363</v>
      </c>
      <c r="AD282" s="42" t="s">
        <v>320</v>
      </c>
      <c r="AF282" s="42" t="s">
        <v>364</v>
      </c>
      <c r="AG282" s="42" t="s">
        <v>365</v>
      </c>
      <c r="AH282" s="42" t="s">
        <v>320</v>
      </c>
      <c r="AJ282" s="42" t="s">
        <v>309</v>
      </c>
      <c r="AK282" s="42" t="s">
        <v>310</v>
      </c>
      <c r="AL282" s="42" t="s">
        <v>311</v>
      </c>
      <c r="AR282" s="42" t="s">
        <v>344</v>
      </c>
      <c r="AS282" s="42" t="s">
        <v>345</v>
      </c>
      <c r="AT282" s="42" t="s">
        <v>320</v>
      </c>
    </row>
    <row r="283" spans="1:46" ht="11.25">
      <c r="A283" s="42" t="s">
        <v>565</v>
      </c>
      <c r="B283" s="42" t="s">
        <v>566</v>
      </c>
      <c r="C283" s="42" t="s">
        <v>329</v>
      </c>
      <c r="D283" s="42" t="s">
        <v>565</v>
      </c>
      <c r="E283" s="42" t="s">
        <v>566</v>
      </c>
      <c r="F283" s="42" t="s">
        <v>329</v>
      </c>
      <c r="T283" s="42" t="s">
        <v>364</v>
      </c>
      <c r="U283" s="42" t="s">
        <v>365</v>
      </c>
      <c r="V283" s="42" t="s">
        <v>320</v>
      </c>
      <c r="X283" s="42" t="s">
        <v>366</v>
      </c>
      <c r="Y283" s="42" t="s">
        <v>367</v>
      </c>
      <c r="Z283" s="42" t="s">
        <v>358</v>
      </c>
      <c r="AB283" s="42" t="s">
        <v>364</v>
      </c>
      <c r="AC283" s="42" t="s">
        <v>365</v>
      </c>
      <c r="AD283" s="42" t="s">
        <v>320</v>
      </c>
      <c r="AF283" s="42" t="s">
        <v>366</v>
      </c>
      <c r="AG283" s="42" t="s">
        <v>367</v>
      </c>
      <c r="AH283" s="42" t="s">
        <v>358</v>
      </c>
      <c r="AJ283" s="42" t="s">
        <v>312</v>
      </c>
      <c r="AK283" s="42" t="s">
        <v>313</v>
      </c>
      <c r="AL283" s="42" t="s">
        <v>314</v>
      </c>
      <c r="AR283" s="42" t="s">
        <v>413</v>
      </c>
      <c r="AS283" s="42" t="s">
        <v>414</v>
      </c>
      <c r="AT283" s="42" t="s">
        <v>348</v>
      </c>
    </row>
    <row r="284" spans="1:46" ht="11.25">
      <c r="A284" s="42" t="s">
        <v>567</v>
      </c>
      <c r="B284" s="42" t="s">
        <v>568</v>
      </c>
      <c r="C284" s="42" t="s">
        <v>355</v>
      </c>
      <c r="D284" s="42" t="s">
        <v>567</v>
      </c>
      <c r="E284" s="42" t="s">
        <v>568</v>
      </c>
      <c r="F284" s="42" t="s">
        <v>355</v>
      </c>
      <c r="T284" s="42" t="s">
        <v>366</v>
      </c>
      <c r="U284" s="42" t="s">
        <v>367</v>
      </c>
      <c r="V284" s="42" t="s">
        <v>358</v>
      </c>
      <c r="X284" s="42" t="s">
        <v>368</v>
      </c>
      <c r="Y284" s="42" t="s">
        <v>369</v>
      </c>
      <c r="Z284" s="42" t="s">
        <v>358</v>
      </c>
      <c r="AB284" s="42" t="s">
        <v>366</v>
      </c>
      <c r="AC284" s="42" t="s">
        <v>367</v>
      </c>
      <c r="AD284" s="42" t="s">
        <v>358</v>
      </c>
      <c r="AF284" s="42" t="s">
        <v>368</v>
      </c>
      <c r="AG284" s="42" t="s">
        <v>369</v>
      </c>
      <c r="AH284" s="42" t="s">
        <v>358</v>
      </c>
      <c r="AJ284" s="42" t="s">
        <v>312</v>
      </c>
      <c r="AK284" s="42" t="s">
        <v>313</v>
      </c>
      <c r="AL284" s="42" t="s">
        <v>314</v>
      </c>
      <c r="AR284" s="42" t="s">
        <v>410</v>
      </c>
      <c r="AS284" s="42" t="s">
        <v>411</v>
      </c>
      <c r="AT284" s="42" t="s">
        <v>412</v>
      </c>
    </row>
    <row r="285" spans="1:46" ht="11.25">
      <c r="A285" s="42" t="s">
        <v>571</v>
      </c>
      <c r="B285" s="42" t="s">
        <v>572</v>
      </c>
      <c r="C285" s="42" t="s">
        <v>279</v>
      </c>
      <c r="D285" s="42" t="s">
        <v>571</v>
      </c>
      <c r="E285" s="42" t="s">
        <v>572</v>
      </c>
      <c r="F285" s="42" t="s">
        <v>279</v>
      </c>
      <c r="T285" s="42" t="s">
        <v>368</v>
      </c>
      <c r="U285" s="42" t="s">
        <v>369</v>
      </c>
      <c r="V285" s="42" t="s">
        <v>358</v>
      </c>
      <c r="X285" s="42" t="s">
        <v>742</v>
      </c>
      <c r="Y285" s="42" t="s">
        <v>743</v>
      </c>
      <c r="Z285" s="42" t="s">
        <v>458</v>
      </c>
      <c r="AB285" s="42" t="s">
        <v>368</v>
      </c>
      <c r="AC285" s="42" t="s">
        <v>369</v>
      </c>
      <c r="AD285" s="42" t="s">
        <v>358</v>
      </c>
      <c r="AF285" s="42" t="s">
        <v>742</v>
      </c>
      <c r="AG285" s="42" t="s">
        <v>743</v>
      </c>
      <c r="AH285" s="42" t="s">
        <v>458</v>
      </c>
      <c r="AJ285" s="42" t="s">
        <v>512</v>
      </c>
      <c r="AK285" s="42" t="s">
        <v>513</v>
      </c>
      <c r="AL285" s="42" t="s">
        <v>274</v>
      </c>
      <c r="AR285" s="42" t="s">
        <v>346</v>
      </c>
      <c r="AS285" s="42" t="s">
        <v>347</v>
      </c>
      <c r="AT285" s="42" t="s">
        <v>348</v>
      </c>
    </row>
    <row r="286" spans="1:46" ht="11.25">
      <c r="A286" s="42" t="s">
        <v>569</v>
      </c>
      <c r="B286" s="42" t="s">
        <v>570</v>
      </c>
      <c r="C286" s="42" t="s">
        <v>320</v>
      </c>
      <c r="D286" s="42" t="s">
        <v>569</v>
      </c>
      <c r="E286" s="42" t="s">
        <v>570</v>
      </c>
      <c r="F286" s="42" t="s">
        <v>320</v>
      </c>
      <c r="T286" s="42" t="s">
        <v>742</v>
      </c>
      <c r="U286" s="42" t="s">
        <v>743</v>
      </c>
      <c r="V286" s="42" t="s">
        <v>458</v>
      </c>
      <c r="X286" s="42" t="s">
        <v>370</v>
      </c>
      <c r="Y286" s="42" t="s">
        <v>371</v>
      </c>
      <c r="Z286" s="42" t="s">
        <v>372</v>
      </c>
      <c r="AB286" s="42" t="s">
        <v>742</v>
      </c>
      <c r="AC286" s="42" t="s">
        <v>743</v>
      </c>
      <c r="AD286" s="42" t="s">
        <v>458</v>
      </c>
      <c r="AF286" s="42" t="s">
        <v>370</v>
      </c>
      <c r="AG286" s="42" t="s">
        <v>371</v>
      </c>
      <c r="AH286" s="42" t="s">
        <v>372</v>
      </c>
      <c r="AJ286" s="42" t="s">
        <v>514</v>
      </c>
      <c r="AK286" s="42" t="s">
        <v>515</v>
      </c>
      <c r="AL286" s="42" t="s">
        <v>348</v>
      </c>
      <c r="AR286" s="42" t="s">
        <v>346</v>
      </c>
      <c r="AS286" s="42" t="s">
        <v>347</v>
      </c>
      <c r="AT286" s="42" t="s">
        <v>348</v>
      </c>
    </row>
    <row r="287" spans="1:46" ht="11.25">
      <c r="A287" s="42" t="s">
        <v>573</v>
      </c>
      <c r="B287" s="42" t="s">
        <v>574</v>
      </c>
      <c r="C287" s="42" t="s">
        <v>575</v>
      </c>
      <c r="D287" s="42" t="s">
        <v>573</v>
      </c>
      <c r="E287" s="42" t="s">
        <v>574</v>
      </c>
      <c r="F287" s="42" t="s">
        <v>575</v>
      </c>
      <c r="T287" s="42" t="s">
        <v>370</v>
      </c>
      <c r="U287" s="42" t="s">
        <v>371</v>
      </c>
      <c r="V287" s="42" t="s">
        <v>372</v>
      </c>
      <c r="X287" s="42" t="s">
        <v>373</v>
      </c>
      <c r="Y287" s="42" t="s">
        <v>374</v>
      </c>
      <c r="Z287" s="42" t="s">
        <v>375</v>
      </c>
      <c r="AB287" s="42" t="s">
        <v>370</v>
      </c>
      <c r="AC287" s="42" t="s">
        <v>371</v>
      </c>
      <c r="AD287" s="42" t="s">
        <v>372</v>
      </c>
      <c r="AF287" s="42" t="s">
        <v>373</v>
      </c>
      <c r="AG287" s="42" t="s">
        <v>374</v>
      </c>
      <c r="AH287" s="42" t="s">
        <v>375</v>
      </c>
      <c r="AJ287" s="42" t="s">
        <v>516</v>
      </c>
      <c r="AK287" s="42" t="s">
        <v>517</v>
      </c>
      <c r="AL287" s="42" t="s">
        <v>518</v>
      </c>
      <c r="AR287" s="42" t="s">
        <v>740</v>
      </c>
      <c r="AS287" s="42" t="s">
        <v>741</v>
      </c>
      <c r="AT287" s="42" t="s">
        <v>372</v>
      </c>
    </row>
    <row r="288" spans="1:46" ht="11.25">
      <c r="A288" s="42" t="s">
        <v>576</v>
      </c>
      <c r="B288" s="42" t="s">
        <v>577</v>
      </c>
      <c r="C288" s="42" t="s">
        <v>340</v>
      </c>
      <c r="D288" s="42" t="s">
        <v>576</v>
      </c>
      <c r="E288" s="42" t="s">
        <v>577</v>
      </c>
      <c r="F288" s="42" t="s">
        <v>340</v>
      </c>
      <c r="T288" s="42" t="s">
        <v>373</v>
      </c>
      <c r="U288" s="42" t="s">
        <v>374</v>
      </c>
      <c r="V288" s="42" t="s">
        <v>375</v>
      </c>
      <c r="X288" s="42" t="s">
        <v>748</v>
      </c>
      <c r="Y288" s="42" t="s">
        <v>733</v>
      </c>
      <c r="Z288" s="42" t="s">
        <v>745</v>
      </c>
      <c r="AB288" s="42" t="s">
        <v>373</v>
      </c>
      <c r="AC288" s="42" t="s">
        <v>374</v>
      </c>
      <c r="AD288" s="42" t="s">
        <v>375</v>
      </c>
      <c r="AF288" s="42" t="s">
        <v>748</v>
      </c>
      <c r="AG288" s="42" t="s">
        <v>733</v>
      </c>
      <c r="AH288" s="42" t="s">
        <v>745</v>
      </c>
      <c r="AJ288" s="42" t="s">
        <v>315</v>
      </c>
      <c r="AK288" s="42" t="s">
        <v>316</v>
      </c>
      <c r="AL288" s="42" t="s">
        <v>317</v>
      </c>
      <c r="AR288" s="42" t="s">
        <v>417</v>
      </c>
      <c r="AS288" s="42" t="s">
        <v>418</v>
      </c>
      <c r="AT288" s="42" t="s">
        <v>317</v>
      </c>
    </row>
    <row r="289" spans="1:46" ht="11.25">
      <c r="A289" s="42" t="s">
        <v>578</v>
      </c>
      <c r="B289" s="42" t="s">
        <v>579</v>
      </c>
      <c r="C289" s="42" t="s">
        <v>392</v>
      </c>
      <c r="D289" s="42" t="s">
        <v>578</v>
      </c>
      <c r="E289" s="42" t="s">
        <v>579</v>
      </c>
      <c r="F289" s="42" t="s">
        <v>392</v>
      </c>
      <c r="T289" s="42" t="s">
        <v>748</v>
      </c>
      <c r="U289" s="42" t="s">
        <v>733</v>
      </c>
      <c r="V289" s="42" t="s">
        <v>745</v>
      </c>
      <c r="X289" s="42" t="s">
        <v>744</v>
      </c>
      <c r="Y289" s="42" t="s">
        <v>733</v>
      </c>
      <c r="Z289" s="42" t="s">
        <v>745</v>
      </c>
      <c r="AB289" s="42" t="s">
        <v>748</v>
      </c>
      <c r="AC289" s="42" t="s">
        <v>733</v>
      </c>
      <c r="AD289" s="42" t="s">
        <v>745</v>
      </c>
      <c r="AF289" s="42" t="s">
        <v>744</v>
      </c>
      <c r="AG289" s="42" t="s">
        <v>733</v>
      </c>
      <c r="AH289" s="42" t="s">
        <v>745</v>
      </c>
      <c r="AJ289" s="42" t="s">
        <v>734</v>
      </c>
      <c r="AK289" s="42" t="s">
        <v>735</v>
      </c>
      <c r="AL289" s="42" t="s">
        <v>736</v>
      </c>
      <c r="AR289" s="42" t="s">
        <v>417</v>
      </c>
      <c r="AS289" s="42" t="s">
        <v>418</v>
      </c>
      <c r="AT289" s="42" t="s">
        <v>419</v>
      </c>
    </row>
    <row r="290" spans="1:46" ht="11.25">
      <c r="A290" s="42" t="s">
        <v>580</v>
      </c>
      <c r="B290" s="42" t="s">
        <v>581</v>
      </c>
      <c r="C290" s="42" t="s">
        <v>348</v>
      </c>
      <c r="D290" s="42" t="s">
        <v>580</v>
      </c>
      <c r="E290" s="42" t="s">
        <v>581</v>
      </c>
      <c r="F290" s="42" t="s">
        <v>348</v>
      </c>
      <c r="T290" s="42" t="s">
        <v>744</v>
      </c>
      <c r="U290" s="42" t="s">
        <v>733</v>
      </c>
      <c r="V290" s="42" t="s">
        <v>745</v>
      </c>
      <c r="X290" s="42" t="s">
        <v>376</v>
      </c>
      <c r="Y290" s="42" t="s">
        <v>377</v>
      </c>
      <c r="Z290" s="42" t="s">
        <v>378</v>
      </c>
      <c r="AB290" s="42" t="s">
        <v>744</v>
      </c>
      <c r="AC290" s="42" t="s">
        <v>733</v>
      </c>
      <c r="AD290" s="42" t="s">
        <v>745</v>
      </c>
      <c r="AF290" s="42" t="s">
        <v>376</v>
      </c>
      <c r="AG290" s="42" t="s">
        <v>377</v>
      </c>
      <c r="AH290" s="42" t="s">
        <v>378</v>
      </c>
      <c r="AJ290" s="42" t="s">
        <v>521</v>
      </c>
      <c r="AK290" s="42" t="s">
        <v>522</v>
      </c>
      <c r="AL290" s="42" t="s">
        <v>496</v>
      </c>
      <c r="AR290" s="42" t="s">
        <v>415</v>
      </c>
      <c r="AS290" s="42" t="s">
        <v>416</v>
      </c>
      <c r="AT290" s="42" t="s">
        <v>401</v>
      </c>
    </row>
    <row r="291" spans="1:46" ht="11.25">
      <c r="A291" s="42" t="s">
        <v>585</v>
      </c>
      <c r="B291" s="42" t="s">
        <v>586</v>
      </c>
      <c r="C291" s="42" t="s">
        <v>332</v>
      </c>
      <c r="D291" s="42" t="s">
        <v>585</v>
      </c>
      <c r="E291" s="42" t="s">
        <v>586</v>
      </c>
      <c r="F291" s="42" t="s">
        <v>332</v>
      </c>
      <c r="T291" s="42" t="s">
        <v>376</v>
      </c>
      <c r="U291" s="42" t="s">
        <v>377</v>
      </c>
      <c r="V291" s="42" t="s">
        <v>378</v>
      </c>
      <c r="X291" s="42" t="s">
        <v>379</v>
      </c>
      <c r="Y291" s="42" t="s">
        <v>267</v>
      </c>
      <c r="Z291" s="42" t="s">
        <v>380</v>
      </c>
      <c r="AB291" s="42" t="s">
        <v>376</v>
      </c>
      <c r="AC291" s="42" t="s">
        <v>377</v>
      </c>
      <c r="AD291" s="42" t="s">
        <v>378</v>
      </c>
      <c r="AF291" s="42" t="s">
        <v>379</v>
      </c>
      <c r="AG291" s="42" t="s">
        <v>267</v>
      </c>
      <c r="AH291" s="42" t="s">
        <v>380</v>
      </c>
      <c r="AJ291" s="42" t="s">
        <v>523</v>
      </c>
      <c r="AK291" s="42" t="s">
        <v>524</v>
      </c>
      <c r="AL291" s="42" t="s">
        <v>329</v>
      </c>
      <c r="AR291" s="42" t="s">
        <v>351</v>
      </c>
      <c r="AS291" s="42" t="s">
        <v>352</v>
      </c>
      <c r="AT291" s="42" t="s">
        <v>279</v>
      </c>
    </row>
    <row r="292" spans="1:46" ht="11.25">
      <c r="A292" s="42" t="s">
        <v>582</v>
      </c>
      <c r="B292" s="42" t="s">
        <v>583</v>
      </c>
      <c r="C292" s="42" t="s">
        <v>584</v>
      </c>
      <c r="D292" s="42" t="s">
        <v>582</v>
      </c>
      <c r="E292" s="42" t="s">
        <v>583</v>
      </c>
      <c r="F292" s="42" t="s">
        <v>584</v>
      </c>
      <c r="T292" s="42" t="s">
        <v>379</v>
      </c>
      <c r="U292" s="42" t="s">
        <v>267</v>
      </c>
      <c r="V292" s="42" t="s">
        <v>380</v>
      </c>
      <c r="X292" s="42" t="s">
        <v>746</v>
      </c>
      <c r="Y292" s="42" t="s">
        <v>747</v>
      </c>
      <c r="Z292" s="42" t="s">
        <v>739</v>
      </c>
      <c r="AB292" s="42" t="s">
        <v>379</v>
      </c>
      <c r="AC292" s="42" t="s">
        <v>267</v>
      </c>
      <c r="AD292" s="42" t="s">
        <v>380</v>
      </c>
      <c r="AF292" s="42" t="s">
        <v>746</v>
      </c>
      <c r="AG292" s="42" t="s">
        <v>747</v>
      </c>
      <c r="AH292" s="42" t="s">
        <v>739</v>
      </c>
      <c r="AJ292" s="42" t="s">
        <v>525</v>
      </c>
      <c r="AK292" s="42" t="s">
        <v>526</v>
      </c>
      <c r="AL292" s="42" t="s">
        <v>527</v>
      </c>
      <c r="AR292" s="42" t="s">
        <v>420</v>
      </c>
      <c r="AS292" s="42" t="s">
        <v>421</v>
      </c>
      <c r="AT292" s="42" t="s">
        <v>361</v>
      </c>
    </row>
    <row r="293" spans="1:46" ht="11.25">
      <c r="A293" s="42" t="s">
        <v>587</v>
      </c>
      <c r="B293" s="42" t="s">
        <v>588</v>
      </c>
      <c r="C293" s="42" t="s">
        <v>412</v>
      </c>
      <c r="D293" s="42" t="s">
        <v>587</v>
      </c>
      <c r="E293" s="42" t="s">
        <v>588</v>
      </c>
      <c r="F293" s="42" t="s">
        <v>412</v>
      </c>
      <c r="T293" s="42" t="s">
        <v>746</v>
      </c>
      <c r="U293" s="42" t="s">
        <v>747</v>
      </c>
      <c r="V293" s="42" t="s">
        <v>739</v>
      </c>
      <c r="X293" s="42" t="s">
        <v>749</v>
      </c>
      <c r="Y293" s="42" t="s">
        <v>750</v>
      </c>
      <c r="Z293" s="42" t="s">
        <v>730</v>
      </c>
      <c r="AB293" s="42" t="s">
        <v>746</v>
      </c>
      <c r="AC293" s="42" t="s">
        <v>747</v>
      </c>
      <c r="AD293" s="42" t="s">
        <v>739</v>
      </c>
      <c r="AF293" s="42" t="s">
        <v>749</v>
      </c>
      <c r="AG293" s="42" t="s">
        <v>750</v>
      </c>
      <c r="AH293" s="42" t="s">
        <v>730</v>
      </c>
      <c r="AJ293" s="42" t="s">
        <v>318</v>
      </c>
      <c r="AK293" s="42" t="s">
        <v>319</v>
      </c>
      <c r="AL293" s="42" t="s">
        <v>320</v>
      </c>
      <c r="AR293" s="42" t="s">
        <v>349</v>
      </c>
      <c r="AS293" s="42" t="s">
        <v>350</v>
      </c>
      <c r="AT293" s="42" t="s">
        <v>279</v>
      </c>
    </row>
    <row r="294" spans="1:46" ht="11.25">
      <c r="A294" s="42" t="s">
        <v>589</v>
      </c>
      <c r="B294" s="42" t="s">
        <v>590</v>
      </c>
      <c r="C294" s="42" t="s">
        <v>591</v>
      </c>
      <c r="D294" s="42" t="s">
        <v>589</v>
      </c>
      <c r="E294" s="42" t="s">
        <v>590</v>
      </c>
      <c r="F294" s="42" t="s">
        <v>591</v>
      </c>
      <c r="T294" s="42" t="s">
        <v>749</v>
      </c>
      <c r="U294" s="42" t="s">
        <v>750</v>
      </c>
      <c r="V294" s="42" t="s">
        <v>730</v>
      </c>
      <c r="AB294" s="42" t="s">
        <v>749</v>
      </c>
      <c r="AC294" s="42" t="s">
        <v>750</v>
      </c>
      <c r="AD294" s="42" t="s">
        <v>730</v>
      </c>
      <c r="AJ294" s="42" t="s">
        <v>318</v>
      </c>
      <c r="AK294" s="42" t="s">
        <v>319</v>
      </c>
      <c r="AL294" s="42" t="s">
        <v>320</v>
      </c>
      <c r="AR294" s="42" t="s">
        <v>422</v>
      </c>
      <c r="AS294" s="42" t="s">
        <v>423</v>
      </c>
      <c r="AT294" s="42" t="s">
        <v>320</v>
      </c>
    </row>
    <row r="295" spans="1:46" ht="11.25">
      <c r="A295" s="42" t="s">
        <v>594</v>
      </c>
      <c r="B295" s="42" t="s">
        <v>595</v>
      </c>
      <c r="C295" s="42" t="s">
        <v>392</v>
      </c>
      <c r="D295" s="42" t="s">
        <v>594</v>
      </c>
      <c r="E295" s="42" t="s">
        <v>595</v>
      </c>
      <c r="F295" s="42" t="s">
        <v>392</v>
      </c>
      <c r="AJ295" s="42" t="s">
        <v>519</v>
      </c>
      <c r="AK295" s="42" t="s">
        <v>520</v>
      </c>
      <c r="AL295" s="42" t="s">
        <v>329</v>
      </c>
      <c r="AR295" s="42" t="s">
        <v>427</v>
      </c>
      <c r="AS295" s="42" t="s">
        <v>428</v>
      </c>
      <c r="AT295" s="42" t="s">
        <v>429</v>
      </c>
    </row>
    <row r="296" spans="1:46" ht="11.25">
      <c r="A296" s="42" t="s">
        <v>596</v>
      </c>
      <c r="B296" s="42" t="s">
        <v>597</v>
      </c>
      <c r="C296" s="42" t="s">
        <v>412</v>
      </c>
      <c r="D296" s="42" t="s">
        <v>596</v>
      </c>
      <c r="E296" s="42" t="s">
        <v>597</v>
      </c>
      <c r="F296" s="42" t="s">
        <v>412</v>
      </c>
      <c r="AJ296" s="42" t="s">
        <v>528</v>
      </c>
      <c r="AK296" s="42" t="s">
        <v>529</v>
      </c>
      <c r="AL296" s="42" t="s">
        <v>530</v>
      </c>
      <c r="AR296" s="42" t="s">
        <v>353</v>
      </c>
      <c r="AS296" s="42" t="s">
        <v>354</v>
      </c>
      <c r="AT296" s="42" t="s">
        <v>355</v>
      </c>
    </row>
    <row r="297" spans="1:46" ht="11.25">
      <c r="A297" s="42" t="s">
        <v>598</v>
      </c>
      <c r="B297" s="42" t="s">
        <v>599</v>
      </c>
      <c r="C297" s="42" t="s">
        <v>392</v>
      </c>
      <c r="D297" s="42" t="s">
        <v>598</v>
      </c>
      <c r="E297" s="42" t="s">
        <v>599</v>
      </c>
      <c r="F297" s="42" t="s">
        <v>392</v>
      </c>
      <c r="AJ297" s="42" t="s">
        <v>321</v>
      </c>
      <c r="AK297" s="42" t="s">
        <v>322</v>
      </c>
      <c r="AL297" s="42" t="s">
        <v>323</v>
      </c>
      <c r="AR297" s="42" t="s">
        <v>424</v>
      </c>
      <c r="AS297" s="42" t="s">
        <v>425</v>
      </c>
      <c r="AT297" s="42" t="s">
        <v>426</v>
      </c>
    </row>
    <row r="298" spans="1:46" ht="11.25">
      <c r="A298" s="42" t="s">
        <v>600</v>
      </c>
      <c r="B298" s="42" t="s">
        <v>601</v>
      </c>
      <c r="C298" s="42" t="s">
        <v>412</v>
      </c>
      <c r="D298" s="42" t="s">
        <v>600</v>
      </c>
      <c r="E298" s="42" t="s">
        <v>601</v>
      </c>
      <c r="F298" s="42" t="s">
        <v>412</v>
      </c>
      <c r="AJ298" s="42" t="s">
        <v>531</v>
      </c>
      <c r="AK298" s="42" t="s">
        <v>532</v>
      </c>
      <c r="AL298" s="42" t="s">
        <v>320</v>
      </c>
      <c r="AR298" s="42" t="s">
        <v>430</v>
      </c>
      <c r="AS298" s="42" t="s">
        <v>431</v>
      </c>
      <c r="AT298" s="42" t="s">
        <v>432</v>
      </c>
    </row>
    <row r="299" spans="1:46" ht="11.25">
      <c r="A299" s="42" t="s">
        <v>602</v>
      </c>
      <c r="B299" s="42" t="s">
        <v>603</v>
      </c>
      <c r="C299" s="42" t="s">
        <v>412</v>
      </c>
      <c r="D299" s="42" t="s">
        <v>602</v>
      </c>
      <c r="E299" s="42" t="s">
        <v>603</v>
      </c>
      <c r="F299" s="42" t="s">
        <v>412</v>
      </c>
      <c r="AJ299" s="42" t="s">
        <v>533</v>
      </c>
      <c r="AK299" s="42" t="s">
        <v>534</v>
      </c>
      <c r="AL299" s="42" t="s">
        <v>535</v>
      </c>
      <c r="AR299" s="42" t="s">
        <v>433</v>
      </c>
      <c r="AS299" s="42" t="s">
        <v>434</v>
      </c>
      <c r="AT299" s="42" t="s">
        <v>432</v>
      </c>
    </row>
    <row r="300" spans="1:46" ht="11.25">
      <c r="A300" s="42" t="s">
        <v>604</v>
      </c>
      <c r="B300" s="42" t="s">
        <v>605</v>
      </c>
      <c r="C300" s="42" t="s">
        <v>392</v>
      </c>
      <c r="D300" s="42" t="s">
        <v>604</v>
      </c>
      <c r="E300" s="42" t="s">
        <v>605</v>
      </c>
      <c r="F300" s="42" t="s">
        <v>392</v>
      </c>
      <c r="AJ300" s="42" t="s">
        <v>536</v>
      </c>
      <c r="AK300" s="42" t="s">
        <v>537</v>
      </c>
      <c r="AL300" s="42" t="s">
        <v>412</v>
      </c>
      <c r="AR300" s="42" t="s">
        <v>356</v>
      </c>
      <c r="AS300" s="42" t="s">
        <v>357</v>
      </c>
      <c r="AT300" s="42" t="s">
        <v>358</v>
      </c>
    </row>
    <row r="301" spans="1:46" ht="11.25">
      <c r="A301" s="42" t="s">
        <v>606</v>
      </c>
      <c r="B301" s="42" t="s">
        <v>607</v>
      </c>
      <c r="C301" s="42" t="s">
        <v>455</v>
      </c>
      <c r="D301" s="42" t="s">
        <v>606</v>
      </c>
      <c r="E301" s="42" t="s">
        <v>607</v>
      </c>
      <c r="F301" s="42" t="s">
        <v>455</v>
      </c>
      <c r="AJ301" s="42" t="s">
        <v>324</v>
      </c>
      <c r="AK301" s="42" t="s">
        <v>325</v>
      </c>
      <c r="AL301" s="42" t="s">
        <v>326</v>
      </c>
      <c r="AR301" s="42" t="s">
        <v>359</v>
      </c>
      <c r="AS301" s="42" t="s">
        <v>360</v>
      </c>
      <c r="AT301" s="42" t="s">
        <v>361</v>
      </c>
    </row>
    <row r="302" spans="1:46" ht="11.25">
      <c r="A302" s="42" t="s">
        <v>608</v>
      </c>
      <c r="B302" s="42" t="s">
        <v>609</v>
      </c>
      <c r="C302" s="42" t="s">
        <v>610</v>
      </c>
      <c r="D302" s="42" t="s">
        <v>608</v>
      </c>
      <c r="E302" s="42" t="s">
        <v>609</v>
      </c>
      <c r="F302" s="42" t="s">
        <v>610</v>
      </c>
      <c r="AJ302" s="42" t="s">
        <v>327</v>
      </c>
      <c r="AK302" s="42" t="s">
        <v>328</v>
      </c>
      <c r="AL302" s="42" t="s">
        <v>329</v>
      </c>
      <c r="AR302" s="42" t="s">
        <v>435</v>
      </c>
      <c r="AS302" s="42" t="s">
        <v>436</v>
      </c>
      <c r="AT302" s="42" t="s">
        <v>332</v>
      </c>
    </row>
    <row r="303" spans="1:46" ht="11.25">
      <c r="A303" s="42" t="s">
        <v>592</v>
      </c>
      <c r="B303" s="42" t="s">
        <v>593</v>
      </c>
      <c r="C303" s="42" t="s">
        <v>392</v>
      </c>
      <c r="D303" s="42" t="s">
        <v>592</v>
      </c>
      <c r="E303" s="42" t="s">
        <v>593</v>
      </c>
      <c r="F303" s="42" t="s">
        <v>392</v>
      </c>
      <c r="AJ303" s="42" t="s">
        <v>538</v>
      </c>
      <c r="AK303" s="42" t="s">
        <v>539</v>
      </c>
      <c r="AL303" s="42" t="s">
        <v>540</v>
      </c>
      <c r="AR303" s="42" t="s">
        <v>362</v>
      </c>
      <c r="AS303" s="42" t="s">
        <v>363</v>
      </c>
      <c r="AT303" s="42" t="s">
        <v>320</v>
      </c>
    </row>
    <row r="304" spans="1:46" ht="11.25">
      <c r="A304" s="42" t="s">
        <v>611</v>
      </c>
      <c r="B304" s="42" t="s">
        <v>612</v>
      </c>
      <c r="C304" s="42" t="s">
        <v>348</v>
      </c>
      <c r="D304" s="42" t="s">
        <v>611</v>
      </c>
      <c r="E304" s="42" t="s">
        <v>612</v>
      </c>
      <c r="F304" s="42" t="s">
        <v>348</v>
      </c>
      <c r="AJ304" s="42" t="s">
        <v>541</v>
      </c>
      <c r="AK304" s="42" t="s">
        <v>542</v>
      </c>
      <c r="AL304" s="42" t="s">
        <v>355</v>
      </c>
      <c r="AR304" s="42" t="s">
        <v>362</v>
      </c>
      <c r="AS304" s="42" t="s">
        <v>363</v>
      </c>
      <c r="AT304" s="42" t="s">
        <v>320</v>
      </c>
    </row>
    <row r="305" spans="1:46" ht="11.25">
      <c r="A305" s="42" t="s">
        <v>613</v>
      </c>
      <c r="B305" s="42" t="s">
        <v>614</v>
      </c>
      <c r="C305" s="42" t="s">
        <v>332</v>
      </c>
      <c r="D305" s="42" t="s">
        <v>613</v>
      </c>
      <c r="E305" s="42" t="s">
        <v>614</v>
      </c>
      <c r="F305" s="42" t="s">
        <v>332</v>
      </c>
      <c r="AJ305" s="42" t="s">
        <v>543</v>
      </c>
      <c r="AK305" s="42" t="s">
        <v>544</v>
      </c>
      <c r="AL305" s="42" t="s">
        <v>389</v>
      </c>
      <c r="AR305" s="42" t="s">
        <v>364</v>
      </c>
      <c r="AS305" s="42" t="s">
        <v>365</v>
      </c>
      <c r="AT305" s="42" t="s">
        <v>320</v>
      </c>
    </row>
    <row r="306" spans="1:46" ht="11.25">
      <c r="A306" s="42" t="s">
        <v>615</v>
      </c>
      <c r="B306" s="42" t="s">
        <v>616</v>
      </c>
      <c r="C306" s="42" t="s">
        <v>311</v>
      </c>
      <c r="D306" s="42" t="s">
        <v>615</v>
      </c>
      <c r="E306" s="42" t="s">
        <v>616</v>
      </c>
      <c r="F306" s="42" t="s">
        <v>311</v>
      </c>
      <c r="AJ306" s="42" t="s">
        <v>545</v>
      </c>
      <c r="AK306" s="42" t="s">
        <v>546</v>
      </c>
      <c r="AL306" s="42" t="s">
        <v>348</v>
      </c>
      <c r="AR306" s="42" t="s">
        <v>437</v>
      </c>
      <c r="AS306" s="42" t="s">
        <v>438</v>
      </c>
      <c r="AT306" s="42" t="s">
        <v>439</v>
      </c>
    </row>
    <row r="307" spans="1:46" ht="11.25">
      <c r="A307" s="42" t="s">
        <v>617</v>
      </c>
      <c r="B307" s="42" t="s">
        <v>618</v>
      </c>
      <c r="C307" s="42" t="s">
        <v>311</v>
      </c>
      <c r="D307" s="42" t="s">
        <v>617</v>
      </c>
      <c r="E307" s="42" t="s">
        <v>618</v>
      </c>
      <c r="F307" s="42" t="s">
        <v>311</v>
      </c>
      <c r="AJ307" s="42" t="s">
        <v>547</v>
      </c>
      <c r="AK307" s="42" t="s">
        <v>548</v>
      </c>
      <c r="AL307" s="42" t="s">
        <v>392</v>
      </c>
      <c r="AR307" s="42" t="s">
        <v>366</v>
      </c>
      <c r="AS307" s="42" t="s">
        <v>367</v>
      </c>
      <c r="AT307" s="42" t="s">
        <v>358</v>
      </c>
    </row>
    <row r="308" spans="1:46" ht="11.25">
      <c r="A308" s="42" t="s">
        <v>619</v>
      </c>
      <c r="B308" s="42" t="s">
        <v>620</v>
      </c>
      <c r="C308" s="42" t="s">
        <v>317</v>
      </c>
      <c r="D308" s="42" t="s">
        <v>619</v>
      </c>
      <c r="E308" s="42" t="s">
        <v>620</v>
      </c>
      <c r="F308" s="42" t="s">
        <v>317</v>
      </c>
      <c r="AJ308" s="42" t="s">
        <v>549</v>
      </c>
      <c r="AK308" s="42" t="s">
        <v>550</v>
      </c>
      <c r="AL308" s="42" t="s">
        <v>551</v>
      </c>
      <c r="AR308" s="42" t="s">
        <v>442</v>
      </c>
      <c r="AS308" s="42" t="s">
        <v>443</v>
      </c>
      <c r="AT308" s="42" t="s">
        <v>317</v>
      </c>
    </row>
    <row r="309" spans="1:46" ht="11.25">
      <c r="A309" s="42" t="s">
        <v>623</v>
      </c>
      <c r="B309" s="42" t="s">
        <v>624</v>
      </c>
      <c r="C309" s="42" t="s">
        <v>392</v>
      </c>
      <c r="D309" s="42" t="s">
        <v>623</v>
      </c>
      <c r="E309" s="42" t="s">
        <v>624</v>
      </c>
      <c r="F309" s="42" t="s">
        <v>392</v>
      </c>
      <c r="AJ309" s="42" t="s">
        <v>737</v>
      </c>
      <c r="AK309" s="42" t="s">
        <v>733</v>
      </c>
      <c r="AL309" s="42" t="s">
        <v>389</v>
      </c>
      <c r="AR309" s="42" t="s">
        <v>368</v>
      </c>
      <c r="AS309" s="42" t="s">
        <v>369</v>
      </c>
      <c r="AT309" s="42" t="s">
        <v>358</v>
      </c>
    </row>
    <row r="310" spans="1:46" ht="11.25">
      <c r="A310" s="42" t="s">
        <v>621</v>
      </c>
      <c r="B310" s="42" t="s">
        <v>622</v>
      </c>
      <c r="C310" s="42" t="s">
        <v>392</v>
      </c>
      <c r="D310" s="42" t="s">
        <v>621</v>
      </c>
      <c r="E310" s="42" t="s">
        <v>622</v>
      </c>
      <c r="F310" s="42" t="s">
        <v>392</v>
      </c>
      <c r="AJ310" s="42" t="s">
        <v>738</v>
      </c>
      <c r="AK310" s="42" t="s">
        <v>733</v>
      </c>
      <c r="AL310" s="42" t="s">
        <v>739</v>
      </c>
      <c r="AR310" s="42" t="s">
        <v>440</v>
      </c>
      <c r="AS310" s="42" t="s">
        <v>441</v>
      </c>
      <c r="AT310" s="42" t="s">
        <v>294</v>
      </c>
    </row>
    <row r="311" spans="1:46" ht="11.25">
      <c r="A311" s="42" t="s">
        <v>625</v>
      </c>
      <c r="B311" s="42" t="s">
        <v>626</v>
      </c>
      <c r="C311" s="42" t="s">
        <v>317</v>
      </c>
      <c r="D311" s="42" t="s">
        <v>625</v>
      </c>
      <c r="E311" s="42" t="s">
        <v>626</v>
      </c>
      <c r="F311" s="42" t="s">
        <v>317</v>
      </c>
      <c r="AJ311" s="42" t="s">
        <v>554</v>
      </c>
      <c r="AK311" s="42" t="s">
        <v>555</v>
      </c>
      <c r="AL311" s="42" t="s">
        <v>556</v>
      </c>
      <c r="AR311" s="42" t="s">
        <v>444</v>
      </c>
      <c r="AS311" s="42" t="s">
        <v>445</v>
      </c>
      <c r="AT311" s="42" t="s">
        <v>412</v>
      </c>
    </row>
    <row r="312" spans="1:46" ht="11.25">
      <c r="A312" s="42" t="s">
        <v>627</v>
      </c>
      <c r="B312" s="42" t="s">
        <v>628</v>
      </c>
      <c r="C312" s="42" t="s">
        <v>279</v>
      </c>
      <c r="D312" s="42" t="s">
        <v>627</v>
      </c>
      <c r="E312" s="42" t="s">
        <v>628</v>
      </c>
      <c r="F312" s="42" t="s">
        <v>279</v>
      </c>
      <c r="AJ312" s="42" t="s">
        <v>557</v>
      </c>
      <c r="AK312" s="42" t="s">
        <v>558</v>
      </c>
      <c r="AL312" s="42" t="s">
        <v>271</v>
      </c>
      <c r="AR312" s="42" t="s">
        <v>446</v>
      </c>
      <c r="AS312" s="42" t="s">
        <v>447</v>
      </c>
      <c r="AT312" s="42" t="s">
        <v>448</v>
      </c>
    </row>
    <row r="313" spans="1:46" ht="11.25">
      <c r="A313" s="42" t="s">
        <v>629</v>
      </c>
      <c r="B313" s="42" t="s">
        <v>630</v>
      </c>
      <c r="C313" s="42" t="s">
        <v>348</v>
      </c>
      <c r="D313" s="42" t="s">
        <v>629</v>
      </c>
      <c r="E313" s="42" t="s">
        <v>630</v>
      </c>
      <c r="F313" s="42" t="s">
        <v>348</v>
      </c>
      <c r="AJ313" s="42" t="s">
        <v>552</v>
      </c>
      <c r="AK313" s="42" t="s">
        <v>553</v>
      </c>
      <c r="AL313" s="42" t="s">
        <v>348</v>
      </c>
      <c r="AR313" s="42" t="s">
        <v>742</v>
      </c>
      <c r="AS313" s="42" t="s">
        <v>743</v>
      </c>
      <c r="AT313" s="42" t="s">
        <v>458</v>
      </c>
    </row>
    <row r="314" spans="1:46" ht="11.25">
      <c r="A314" s="42" t="s">
        <v>631</v>
      </c>
      <c r="B314" s="42" t="s">
        <v>632</v>
      </c>
      <c r="C314" s="42" t="s">
        <v>320</v>
      </c>
      <c r="D314" s="42" t="s">
        <v>631</v>
      </c>
      <c r="E314" s="42" t="s">
        <v>632</v>
      </c>
      <c r="F314" s="42" t="s">
        <v>320</v>
      </c>
      <c r="AJ314" s="42" t="s">
        <v>559</v>
      </c>
      <c r="AK314" s="42" t="s">
        <v>560</v>
      </c>
      <c r="AL314" s="42" t="s">
        <v>291</v>
      </c>
      <c r="AR314" s="42" t="s">
        <v>370</v>
      </c>
      <c r="AS314" s="42" t="s">
        <v>371</v>
      </c>
      <c r="AT314" s="42" t="s">
        <v>372</v>
      </c>
    </row>
    <row r="315" spans="1:46" ht="11.25">
      <c r="A315" s="42" t="s">
        <v>633</v>
      </c>
      <c r="B315" s="42" t="s">
        <v>634</v>
      </c>
      <c r="C315" s="42" t="s">
        <v>392</v>
      </c>
      <c r="D315" s="42" t="s">
        <v>633</v>
      </c>
      <c r="E315" s="42" t="s">
        <v>634</v>
      </c>
      <c r="F315" s="42" t="s">
        <v>392</v>
      </c>
      <c r="AJ315" s="42" t="s">
        <v>561</v>
      </c>
      <c r="AK315" s="42" t="s">
        <v>562</v>
      </c>
      <c r="AL315" s="42" t="s">
        <v>343</v>
      </c>
      <c r="AR315" s="42" t="s">
        <v>373</v>
      </c>
      <c r="AS315" s="42" t="s">
        <v>374</v>
      </c>
      <c r="AT315" s="42" t="s">
        <v>375</v>
      </c>
    </row>
    <row r="316" spans="1:46" ht="11.25">
      <c r="A316" s="42" t="s">
        <v>637</v>
      </c>
      <c r="B316" s="42" t="s">
        <v>638</v>
      </c>
      <c r="C316" s="42" t="s">
        <v>392</v>
      </c>
      <c r="D316" s="42" t="s">
        <v>637</v>
      </c>
      <c r="E316" s="42" t="s">
        <v>638</v>
      </c>
      <c r="F316" s="42" t="s">
        <v>392</v>
      </c>
      <c r="AJ316" s="42" t="s">
        <v>563</v>
      </c>
      <c r="AK316" s="42" t="s">
        <v>564</v>
      </c>
      <c r="AL316" s="42" t="s">
        <v>279</v>
      </c>
      <c r="AR316" s="42" t="s">
        <v>748</v>
      </c>
      <c r="AS316" s="42" t="s">
        <v>733</v>
      </c>
      <c r="AT316" s="42" t="s">
        <v>745</v>
      </c>
    </row>
    <row r="317" spans="1:46" ht="11.25">
      <c r="A317" s="42" t="s">
        <v>639</v>
      </c>
      <c r="B317" s="42" t="s">
        <v>640</v>
      </c>
      <c r="C317" s="42" t="s">
        <v>610</v>
      </c>
      <c r="D317" s="42" t="s">
        <v>639</v>
      </c>
      <c r="E317" s="42" t="s">
        <v>640</v>
      </c>
      <c r="F317" s="42" t="s">
        <v>610</v>
      </c>
      <c r="AJ317" s="42" t="s">
        <v>565</v>
      </c>
      <c r="AK317" s="42" t="s">
        <v>566</v>
      </c>
      <c r="AL317" s="42" t="s">
        <v>329</v>
      </c>
      <c r="AR317" s="42" t="s">
        <v>449</v>
      </c>
      <c r="AS317" s="42" t="s">
        <v>394</v>
      </c>
      <c r="AT317" s="42" t="s">
        <v>450</v>
      </c>
    </row>
    <row r="318" spans="1:46" ht="11.25">
      <c r="A318" s="42" t="s">
        <v>635</v>
      </c>
      <c r="B318" s="42" t="s">
        <v>636</v>
      </c>
      <c r="C318" s="42" t="s">
        <v>332</v>
      </c>
      <c r="D318" s="42" t="s">
        <v>635</v>
      </c>
      <c r="E318" s="42" t="s">
        <v>636</v>
      </c>
      <c r="F318" s="42" t="s">
        <v>332</v>
      </c>
      <c r="AJ318" s="42" t="s">
        <v>567</v>
      </c>
      <c r="AK318" s="42" t="s">
        <v>568</v>
      </c>
      <c r="AL318" s="42" t="s">
        <v>355</v>
      </c>
      <c r="AR318" s="42" t="s">
        <v>744</v>
      </c>
      <c r="AS318" s="42" t="s">
        <v>733</v>
      </c>
      <c r="AT318" s="42" t="s">
        <v>745</v>
      </c>
    </row>
    <row r="319" spans="1:46" ht="11.25">
      <c r="A319" s="42" t="s">
        <v>645</v>
      </c>
      <c r="B319" s="42" t="s">
        <v>646</v>
      </c>
      <c r="C319" s="42" t="s">
        <v>311</v>
      </c>
      <c r="D319" s="42" t="s">
        <v>645</v>
      </c>
      <c r="E319" s="42" t="s">
        <v>646</v>
      </c>
      <c r="F319" s="42" t="s">
        <v>311</v>
      </c>
      <c r="AJ319" s="42" t="s">
        <v>571</v>
      </c>
      <c r="AK319" s="42" t="s">
        <v>572</v>
      </c>
      <c r="AL319" s="42" t="s">
        <v>279</v>
      </c>
      <c r="AR319" s="42" t="s">
        <v>376</v>
      </c>
      <c r="AS319" s="42" t="s">
        <v>377</v>
      </c>
      <c r="AT319" s="42" t="s">
        <v>378</v>
      </c>
    </row>
    <row r="320" spans="1:46" ht="11.25">
      <c r="A320" s="42" t="s">
        <v>353</v>
      </c>
      <c r="B320" s="42" t="s">
        <v>354</v>
      </c>
      <c r="C320" s="42" t="s">
        <v>355</v>
      </c>
      <c r="D320" s="42" t="s">
        <v>353</v>
      </c>
      <c r="E320" s="42" t="s">
        <v>354</v>
      </c>
      <c r="F320" s="42" t="s">
        <v>355</v>
      </c>
      <c r="AJ320" s="42" t="s">
        <v>330</v>
      </c>
      <c r="AK320" s="42" t="s">
        <v>331</v>
      </c>
      <c r="AL320" s="42" t="s">
        <v>332</v>
      </c>
      <c r="AR320" s="42" t="s">
        <v>379</v>
      </c>
      <c r="AS320" s="42" t="s">
        <v>267</v>
      </c>
      <c r="AT320" s="42" t="s">
        <v>380</v>
      </c>
    </row>
    <row r="321" spans="1:46" ht="11.25">
      <c r="A321" s="42" t="s">
        <v>641</v>
      </c>
      <c r="B321" s="42" t="s">
        <v>642</v>
      </c>
      <c r="C321" s="42" t="s">
        <v>348</v>
      </c>
      <c r="D321" s="42" t="s">
        <v>641</v>
      </c>
      <c r="E321" s="42" t="s">
        <v>642</v>
      </c>
      <c r="F321" s="42" t="s">
        <v>348</v>
      </c>
      <c r="AJ321" s="42" t="s">
        <v>330</v>
      </c>
      <c r="AK321" s="42" t="s">
        <v>331</v>
      </c>
      <c r="AL321" s="42" t="s">
        <v>332</v>
      </c>
      <c r="AR321" s="42" t="s">
        <v>746</v>
      </c>
      <c r="AS321" s="42" t="s">
        <v>747</v>
      </c>
      <c r="AT321" s="42" t="s">
        <v>739</v>
      </c>
    </row>
    <row r="322" spans="1:46" ht="11.25">
      <c r="A322" s="42" t="s">
        <v>643</v>
      </c>
      <c r="B322" s="42" t="s">
        <v>644</v>
      </c>
      <c r="C322" s="42" t="s">
        <v>348</v>
      </c>
      <c r="D322" s="42" t="s">
        <v>643</v>
      </c>
      <c r="E322" s="42" t="s">
        <v>644</v>
      </c>
      <c r="F322" s="42" t="s">
        <v>348</v>
      </c>
      <c r="AJ322" s="42" t="s">
        <v>569</v>
      </c>
      <c r="AK322" s="42" t="s">
        <v>570</v>
      </c>
      <c r="AL322" s="42" t="s">
        <v>320</v>
      </c>
      <c r="AR322" s="42" t="s">
        <v>749</v>
      </c>
      <c r="AS322" s="42" t="s">
        <v>750</v>
      </c>
      <c r="AT322" s="42" t="s">
        <v>730</v>
      </c>
    </row>
    <row r="323" spans="1:38" ht="11.25">
      <c r="A323" s="42" t="s">
        <v>435</v>
      </c>
      <c r="B323" s="42" t="s">
        <v>436</v>
      </c>
      <c r="C323" s="42" t="s">
        <v>332</v>
      </c>
      <c r="D323" s="42" t="s">
        <v>435</v>
      </c>
      <c r="E323" s="42" t="s">
        <v>436</v>
      </c>
      <c r="F323" s="42" t="s">
        <v>332</v>
      </c>
      <c r="AJ323" s="42" t="s">
        <v>333</v>
      </c>
      <c r="AK323" s="42" t="s">
        <v>334</v>
      </c>
      <c r="AL323" s="42" t="s">
        <v>335</v>
      </c>
    </row>
    <row r="324" spans="1:38" ht="11.25">
      <c r="A324" s="42" t="s">
        <v>647</v>
      </c>
      <c r="B324" s="42" t="s">
        <v>648</v>
      </c>
      <c r="C324" s="42" t="s">
        <v>392</v>
      </c>
      <c r="D324" s="42" t="s">
        <v>647</v>
      </c>
      <c r="E324" s="42" t="s">
        <v>648</v>
      </c>
      <c r="F324" s="42" t="s">
        <v>392</v>
      </c>
      <c r="AJ324" s="42" t="s">
        <v>333</v>
      </c>
      <c r="AK324" s="42" t="s">
        <v>334</v>
      </c>
      <c r="AL324" s="42" t="s">
        <v>335</v>
      </c>
    </row>
    <row r="325" spans="1:38" ht="11.25">
      <c r="A325" s="42" t="s">
        <v>649</v>
      </c>
      <c r="B325" s="42" t="s">
        <v>650</v>
      </c>
      <c r="C325" s="42" t="s">
        <v>317</v>
      </c>
      <c r="D325" s="42" t="s">
        <v>649</v>
      </c>
      <c r="E325" s="42" t="s">
        <v>650</v>
      </c>
      <c r="F325" s="42" t="s">
        <v>317</v>
      </c>
      <c r="AJ325" s="42" t="s">
        <v>573</v>
      </c>
      <c r="AK325" s="42" t="s">
        <v>574</v>
      </c>
      <c r="AL325" s="42" t="s">
        <v>575</v>
      </c>
    </row>
    <row r="326" spans="1:38" ht="11.25">
      <c r="A326" s="42" t="s">
        <v>651</v>
      </c>
      <c r="B326" s="42" t="s">
        <v>652</v>
      </c>
      <c r="C326" s="42" t="s">
        <v>392</v>
      </c>
      <c r="D326" s="42" t="s">
        <v>651</v>
      </c>
      <c r="E326" s="42" t="s">
        <v>652</v>
      </c>
      <c r="F326" s="42" t="s">
        <v>392</v>
      </c>
      <c r="AJ326" s="42" t="s">
        <v>576</v>
      </c>
      <c r="AK326" s="42" t="s">
        <v>577</v>
      </c>
      <c r="AL326" s="42" t="s">
        <v>340</v>
      </c>
    </row>
    <row r="327" spans="1:38" ht="11.25">
      <c r="A327" s="42" t="s">
        <v>655</v>
      </c>
      <c r="B327" s="42" t="s">
        <v>656</v>
      </c>
      <c r="C327" s="42" t="s">
        <v>455</v>
      </c>
      <c r="D327" s="42" t="s">
        <v>655</v>
      </c>
      <c r="E327" s="42" t="s">
        <v>656</v>
      </c>
      <c r="F327" s="42" t="s">
        <v>455</v>
      </c>
      <c r="AJ327" s="42" t="s">
        <v>578</v>
      </c>
      <c r="AK327" s="42" t="s">
        <v>579</v>
      </c>
      <c r="AL327" s="42" t="s">
        <v>392</v>
      </c>
    </row>
    <row r="328" spans="1:38" ht="11.25">
      <c r="A328" s="42" t="s">
        <v>362</v>
      </c>
      <c r="B328" s="42" t="s">
        <v>363</v>
      </c>
      <c r="C328" s="42" t="s">
        <v>320</v>
      </c>
      <c r="D328" s="42" t="s">
        <v>362</v>
      </c>
      <c r="E328" s="42" t="s">
        <v>363</v>
      </c>
      <c r="F328" s="42" t="s">
        <v>320</v>
      </c>
      <c r="AJ328" s="42" t="s">
        <v>336</v>
      </c>
      <c r="AK328" s="42" t="s">
        <v>337</v>
      </c>
      <c r="AL328" s="42" t="s">
        <v>329</v>
      </c>
    </row>
    <row r="329" spans="1:38" ht="11.25">
      <c r="A329" s="42" t="s">
        <v>657</v>
      </c>
      <c r="B329" s="42" t="s">
        <v>658</v>
      </c>
      <c r="C329" s="42" t="s">
        <v>332</v>
      </c>
      <c r="D329" s="42" t="s">
        <v>657</v>
      </c>
      <c r="E329" s="42" t="s">
        <v>658</v>
      </c>
      <c r="F329" s="42" t="s">
        <v>332</v>
      </c>
      <c r="AJ329" s="42" t="s">
        <v>338</v>
      </c>
      <c r="AK329" s="42" t="s">
        <v>339</v>
      </c>
      <c r="AL329" s="42" t="s">
        <v>340</v>
      </c>
    </row>
    <row r="330" spans="1:38" ht="11.25">
      <c r="A330" s="42" t="s">
        <v>659</v>
      </c>
      <c r="B330" s="42" t="s">
        <v>660</v>
      </c>
      <c r="C330" s="42" t="s">
        <v>661</v>
      </c>
      <c r="D330" s="42" t="s">
        <v>659</v>
      </c>
      <c r="E330" s="42" t="s">
        <v>660</v>
      </c>
      <c r="F330" s="42" t="s">
        <v>661</v>
      </c>
      <c r="AJ330" s="42" t="s">
        <v>580</v>
      </c>
      <c r="AK330" s="42" t="s">
        <v>581</v>
      </c>
      <c r="AL330" s="42" t="s">
        <v>348</v>
      </c>
    </row>
    <row r="331" spans="1:38" ht="11.25">
      <c r="A331" s="42" t="s">
        <v>662</v>
      </c>
      <c r="B331" s="42" t="s">
        <v>663</v>
      </c>
      <c r="C331" s="42" t="s">
        <v>664</v>
      </c>
      <c r="D331" s="42" t="s">
        <v>662</v>
      </c>
      <c r="E331" s="42" t="s">
        <v>663</v>
      </c>
      <c r="F331" s="42" t="s">
        <v>664</v>
      </c>
      <c r="AJ331" s="42" t="s">
        <v>341</v>
      </c>
      <c r="AK331" s="42" t="s">
        <v>342</v>
      </c>
      <c r="AL331" s="42" t="s">
        <v>343</v>
      </c>
    </row>
    <row r="332" spans="1:38" ht="11.25">
      <c r="A332" s="42" t="s">
        <v>665</v>
      </c>
      <c r="B332" s="42" t="s">
        <v>666</v>
      </c>
      <c r="C332" s="42" t="s">
        <v>667</v>
      </c>
      <c r="D332" s="42" t="s">
        <v>665</v>
      </c>
      <c r="E332" s="42" t="s">
        <v>666</v>
      </c>
      <c r="F332" s="42" t="s">
        <v>667</v>
      </c>
      <c r="AJ332" s="42" t="s">
        <v>585</v>
      </c>
      <c r="AK332" s="42" t="s">
        <v>586</v>
      </c>
      <c r="AL332" s="42" t="s">
        <v>332</v>
      </c>
    </row>
    <row r="333" spans="1:38" ht="11.25">
      <c r="A333" s="42" t="s">
        <v>668</v>
      </c>
      <c r="B333" s="42" t="s">
        <v>669</v>
      </c>
      <c r="C333" s="42" t="s">
        <v>355</v>
      </c>
      <c r="D333" s="42" t="s">
        <v>668</v>
      </c>
      <c r="E333" s="42" t="s">
        <v>669</v>
      </c>
      <c r="F333" s="42" t="s">
        <v>355</v>
      </c>
      <c r="AJ333" s="42" t="s">
        <v>582</v>
      </c>
      <c r="AK333" s="42" t="s">
        <v>583</v>
      </c>
      <c r="AL333" s="42" t="s">
        <v>584</v>
      </c>
    </row>
    <row r="334" spans="1:38" ht="11.25">
      <c r="A334" s="42" t="s">
        <v>653</v>
      </c>
      <c r="B334" s="42" t="s">
        <v>654</v>
      </c>
      <c r="C334" s="42" t="s">
        <v>311</v>
      </c>
      <c r="D334" s="42" t="s">
        <v>653</v>
      </c>
      <c r="E334" s="42" t="s">
        <v>654</v>
      </c>
      <c r="F334" s="42" t="s">
        <v>311</v>
      </c>
      <c r="AJ334" s="42" t="s">
        <v>587</v>
      </c>
      <c r="AK334" s="42" t="s">
        <v>588</v>
      </c>
      <c r="AL334" s="42" t="s">
        <v>412</v>
      </c>
    </row>
    <row r="335" spans="1:38" ht="11.25">
      <c r="A335" s="42" t="s">
        <v>670</v>
      </c>
      <c r="B335" s="42" t="s">
        <v>671</v>
      </c>
      <c r="C335" s="42" t="s">
        <v>332</v>
      </c>
      <c r="D335" s="42" t="s">
        <v>670</v>
      </c>
      <c r="E335" s="42" t="s">
        <v>671</v>
      </c>
      <c r="F335" s="42" t="s">
        <v>332</v>
      </c>
      <c r="AJ335" s="42" t="s">
        <v>589</v>
      </c>
      <c r="AK335" s="42" t="s">
        <v>590</v>
      </c>
      <c r="AL335" s="42" t="s">
        <v>591</v>
      </c>
    </row>
    <row r="336" spans="1:38" ht="11.25">
      <c r="A336" s="42" t="s">
        <v>672</v>
      </c>
      <c r="B336" s="42" t="s">
        <v>673</v>
      </c>
      <c r="C336" s="42" t="s">
        <v>317</v>
      </c>
      <c r="D336" s="42" t="s">
        <v>672</v>
      </c>
      <c r="E336" s="42" t="s">
        <v>673</v>
      </c>
      <c r="F336" s="42" t="s">
        <v>317</v>
      </c>
      <c r="AJ336" s="42" t="s">
        <v>594</v>
      </c>
      <c r="AK336" s="42" t="s">
        <v>595</v>
      </c>
      <c r="AL336" s="42" t="s">
        <v>392</v>
      </c>
    </row>
    <row r="337" spans="1:38" ht="11.25">
      <c r="A337" s="42" t="s">
        <v>674</v>
      </c>
      <c r="B337" s="42" t="s">
        <v>675</v>
      </c>
      <c r="C337" s="42" t="s">
        <v>392</v>
      </c>
      <c r="D337" s="42" t="s">
        <v>674</v>
      </c>
      <c r="E337" s="42" t="s">
        <v>675</v>
      </c>
      <c r="F337" s="42" t="s">
        <v>392</v>
      </c>
      <c r="AJ337" s="42" t="s">
        <v>596</v>
      </c>
      <c r="AK337" s="42" t="s">
        <v>597</v>
      </c>
      <c r="AL337" s="42" t="s">
        <v>412</v>
      </c>
    </row>
    <row r="338" spans="1:38" ht="11.25">
      <c r="A338" s="42" t="s">
        <v>678</v>
      </c>
      <c r="B338" s="42" t="s">
        <v>679</v>
      </c>
      <c r="C338" s="42" t="s">
        <v>317</v>
      </c>
      <c r="D338" s="42" t="s">
        <v>678</v>
      </c>
      <c r="E338" s="42" t="s">
        <v>679</v>
      </c>
      <c r="F338" s="42" t="s">
        <v>317</v>
      </c>
      <c r="AJ338" s="42" t="s">
        <v>344</v>
      </c>
      <c r="AK338" s="42" t="s">
        <v>345</v>
      </c>
      <c r="AL338" s="42" t="s">
        <v>320</v>
      </c>
    </row>
    <row r="339" spans="1:38" ht="11.25">
      <c r="A339" s="42" t="s">
        <v>680</v>
      </c>
      <c r="B339" s="42" t="s">
        <v>681</v>
      </c>
      <c r="C339" s="42" t="s">
        <v>348</v>
      </c>
      <c r="D339" s="42" t="s">
        <v>680</v>
      </c>
      <c r="E339" s="42" t="s">
        <v>681</v>
      </c>
      <c r="F339" s="42" t="s">
        <v>348</v>
      </c>
      <c r="AJ339" s="42" t="s">
        <v>598</v>
      </c>
      <c r="AK339" s="42" t="s">
        <v>599</v>
      </c>
      <c r="AL339" s="42" t="s">
        <v>392</v>
      </c>
    </row>
    <row r="340" spans="1:38" ht="11.25">
      <c r="A340" s="42" t="s">
        <v>682</v>
      </c>
      <c r="B340" s="42" t="s">
        <v>683</v>
      </c>
      <c r="C340" s="42" t="s">
        <v>320</v>
      </c>
      <c r="D340" s="42" t="s">
        <v>682</v>
      </c>
      <c r="E340" s="42" t="s">
        <v>683</v>
      </c>
      <c r="F340" s="42" t="s">
        <v>320</v>
      </c>
      <c r="AJ340" s="42" t="s">
        <v>600</v>
      </c>
      <c r="AK340" s="42" t="s">
        <v>601</v>
      </c>
      <c r="AL340" s="42" t="s">
        <v>412</v>
      </c>
    </row>
    <row r="341" spans="1:38" ht="11.25">
      <c r="A341" s="42" t="s">
        <v>684</v>
      </c>
      <c r="B341" s="42" t="s">
        <v>685</v>
      </c>
      <c r="C341" s="42" t="s">
        <v>412</v>
      </c>
      <c r="D341" s="42" t="s">
        <v>684</v>
      </c>
      <c r="E341" s="42" t="s">
        <v>685</v>
      </c>
      <c r="F341" s="42" t="s">
        <v>412</v>
      </c>
      <c r="AJ341" s="42" t="s">
        <v>602</v>
      </c>
      <c r="AK341" s="42" t="s">
        <v>603</v>
      </c>
      <c r="AL341" s="42" t="s">
        <v>412</v>
      </c>
    </row>
    <row r="342" spans="1:38" ht="11.25">
      <c r="A342" s="42" t="s">
        <v>686</v>
      </c>
      <c r="B342" s="42" t="s">
        <v>687</v>
      </c>
      <c r="C342" s="42" t="s">
        <v>412</v>
      </c>
      <c r="D342" s="42" t="s">
        <v>686</v>
      </c>
      <c r="E342" s="42" t="s">
        <v>687</v>
      </c>
      <c r="F342" s="42" t="s">
        <v>412</v>
      </c>
      <c r="AJ342" s="42" t="s">
        <v>604</v>
      </c>
      <c r="AK342" s="42" t="s">
        <v>605</v>
      </c>
      <c r="AL342" s="42" t="s">
        <v>392</v>
      </c>
    </row>
    <row r="343" spans="1:38" ht="11.25">
      <c r="A343" s="42" t="s">
        <v>676</v>
      </c>
      <c r="B343" s="42" t="s">
        <v>677</v>
      </c>
      <c r="C343" s="42" t="s">
        <v>317</v>
      </c>
      <c r="D343" s="42" t="s">
        <v>676</v>
      </c>
      <c r="E343" s="42" t="s">
        <v>677</v>
      </c>
      <c r="F343" s="42" t="s">
        <v>317</v>
      </c>
      <c r="AJ343" s="42" t="s">
        <v>606</v>
      </c>
      <c r="AK343" s="42" t="s">
        <v>607</v>
      </c>
      <c r="AL343" s="42" t="s">
        <v>455</v>
      </c>
    </row>
    <row r="344" spans="1:38" ht="11.25">
      <c r="A344" s="42" t="s">
        <v>688</v>
      </c>
      <c r="B344" s="42" t="s">
        <v>689</v>
      </c>
      <c r="C344" s="42" t="s">
        <v>348</v>
      </c>
      <c r="D344" s="42" t="s">
        <v>688</v>
      </c>
      <c r="E344" s="42" t="s">
        <v>689</v>
      </c>
      <c r="F344" s="42" t="s">
        <v>348</v>
      </c>
      <c r="AJ344" s="42" t="s">
        <v>608</v>
      </c>
      <c r="AK344" s="42" t="s">
        <v>609</v>
      </c>
      <c r="AL344" s="42" t="s">
        <v>610</v>
      </c>
    </row>
    <row r="345" spans="1:38" ht="11.25">
      <c r="A345" s="42" t="s">
        <v>690</v>
      </c>
      <c r="B345" s="42" t="s">
        <v>691</v>
      </c>
      <c r="C345" s="42" t="s">
        <v>348</v>
      </c>
      <c r="D345" s="42" t="s">
        <v>690</v>
      </c>
      <c r="E345" s="42" t="s">
        <v>691</v>
      </c>
      <c r="F345" s="42" t="s">
        <v>348</v>
      </c>
      <c r="AJ345" s="42" t="s">
        <v>592</v>
      </c>
      <c r="AK345" s="42" t="s">
        <v>593</v>
      </c>
      <c r="AL345" s="42" t="s">
        <v>392</v>
      </c>
    </row>
    <row r="346" spans="1:38" ht="11.25">
      <c r="A346" s="42" t="s">
        <v>692</v>
      </c>
      <c r="B346" s="42" t="s">
        <v>693</v>
      </c>
      <c r="C346" s="42" t="s">
        <v>332</v>
      </c>
      <c r="D346" s="42" t="s">
        <v>692</v>
      </c>
      <c r="E346" s="42" t="s">
        <v>693</v>
      </c>
      <c r="F346" s="42" t="s">
        <v>332</v>
      </c>
      <c r="AJ346" s="42" t="s">
        <v>611</v>
      </c>
      <c r="AK346" s="42" t="s">
        <v>612</v>
      </c>
      <c r="AL346" s="42" t="s">
        <v>348</v>
      </c>
    </row>
    <row r="347" spans="1:38" ht="11.25">
      <c r="A347" s="42" t="s">
        <v>694</v>
      </c>
      <c r="B347" s="42" t="s">
        <v>695</v>
      </c>
      <c r="C347" s="42" t="s">
        <v>412</v>
      </c>
      <c r="D347" s="42" t="s">
        <v>694</v>
      </c>
      <c r="E347" s="42" t="s">
        <v>695</v>
      </c>
      <c r="F347" s="42" t="s">
        <v>412</v>
      </c>
      <c r="AJ347" s="42" t="s">
        <v>613</v>
      </c>
      <c r="AK347" s="42" t="s">
        <v>614</v>
      </c>
      <c r="AL347" s="42" t="s">
        <v>332</v>
      </c>
    </row>
    <row r="348" spans="1:38" ht="11.25">
      <c r="A348" s="42" t="s">
        <v>700</v>
      </c>
      <c r="B348" s="42" t="s">
        <v>701</v>
      </c>
      <c r="C348" s="42" t="s">
        <v>591</v>
      </c>
      <c r="D348" s="42" t="s">
        <v>700</v>
      </c>
      <c r="E348" s="42" t="s">
        <v>701</v>
      </c>
      <c r="F348" s="42" t="s">
        <v>591</v>
      </c>
      <c r="AJ348" s="42" t="s">
        <v>615</v>
      </c>
      <c r="AK348" s="42" t="s">
        <v>616</v>
      </c>
      <c r="AL348" s="42" t="s">
        <v>311</v>
      </c>
    </row>
    <row r="349" spans="1:38" ht="11.25">
      <c r="A349" s="42" t="s">
        <v>698</v>
      </c>
      <c r="B349" s="42" t="s">
        <v>699</v>
      </c>
      <c r="C349" s="42" t="s">
        <v>348</v>
      </c>
      <c r="D349" s="42" t="s">
        <v>698</v>
      </c>
      <c r="E349" s="42" t="s">
        <v>699</v>
      </c>
      <c r="F349" s="42" t="s">
        <v>348</v>
      </c>
      <c r="AJ349" s="42" t="s">
        <v>617</v>
      </c>
      <c r="AK349" s="42" t="s">
        <v>618</v>
      </c>
      <c r="AL349" s="42" t="s">
        <v>311</v>
      </c>
    </row>
    <row r="350" spans="1:38" ht="11.25">
      <c r="A350" s="42" t="s">
        <v>702</v>
      </c>
      <c r="B350" s="42" t="s">
        <v>703</v>
      </c>
      <c r="C350" s="42" t="s">
        <v>392</v>
      </c>
      <c r="D350" s="42" t="s">
        <v>702</v>
      </c>
      <c r="E350" s="42" t="s">
        <v>703</v>
      </c>
      <c r="F350" s="42" t="s">
        <v>392</v>
      </c>
      <c r="AJ350" s="42" t="s">
        <v>619</v>
      </c>
      <c r="AK350" s="42" t="s">
        <v>620</v>
      </c>
      <c r="AL350" s="42" t="s">
        <v>317</v>
      </c>
    </row>
    <row r="351" spans="1:38" ht="11.25">
      <c r="A351" s="42" t="s">
        <v>696</v>
      </c>
      <c r="B351" s="42" t="s">
        <v>697</v>
      </c>
      <c r="C351" s="42" t="s">
        <v>335</v>
      </c>
      <c r="D351" s="42" t="s">
        <v>696</v>
      </c>
      <c r="E351" s="42" t="s">
        <v>697</v>
      </c>
      <c r="F351" s="42" t="s">
        <v>335</v>
      </c>
      <c r="AJ351" s="42" t="s">
        <v>623</v>
      </c>
      <c r="AK351" s="42" t="s">
        <v>624</v>
      </c>
      <c r="AL351" s="42" t="s">
        <v>392</v>
      </c>
    </row>
    <row r="352" spans="1:38" ht="11.25">
      <c r="A352" s="42" t="s">
        <v>704</v>
      </c>
      <c r="B352" s="42" t="s">
        <v>705</v>
      </c>
      <c r="C352" s="42" t="s">
        <v>279</v>
      </c>
      <c r="D352" s="42" t="s">
        <v>704</v>
      </c>
      <c r="E352" s="42" t="s">
        <v>705</v>
      </c>
      <c r="F352" s="42" t="s">
        <v>279</v>
      </c>
      <c r="AJ352" s="42" t="s">
        <v>346</v>
      </c>
      <c r="AK352" s="42" t="s">
        <v>347</v>
      </c>
      <c r="AL352" s="42" t="s">
        <v>348</v>
      </c>
    </row>
    <row r="353" spans="1:38" ht="11.25">
      <c r="A353" s="42" t="s">
        <v>706</v>
      </c>
      <c r="B353" s="42" t="s">
        <v>707</v>
      </c>
      <c r="C353" s="42" t="s">
        <v>708</v>
      </c>
      <c r="D353" s="42" t="s">
        <v>706</v>
      </c>
      <c r="E353" s="42" t="s">
        <v>707</v>
      </c>
      <c r="F353" s="42" t="s">
        <v>708</v>
      </c>
      <c r="AJ353" s="42" t="s">
        <v>346</v>
      </c>
      <c r="AK353" s="42" t="s">
        <v>347</v>
      </c>
      <c r="AL353" s="42" t="s">
        <v>348</v>
      </c>
    </row>
    <row r="354" spans="1:38" ht="11.25">
      <c r="A354" s="42" t="s">
        <v>709</v>
      </c>
      <c r="B354" s="42" t="s">
        <v>710</v>
      </c>
      <c r="C354" s="42" t="s">
        <v>348</v>
      </c>
      <c r="D354" s="42" t="s">
        <v>709</v>
      </c>
      <c r="E354" s="42" t="s">
        <v>710</v>
      </c>
      <c r="F354" s="42" t="s">
        <v>348</v>
      </c>
      <c r="AJ354" s="42" t="s">
        <v>740</v>
      </c>
      <c r="AK354" s="42" t="s">
        <v>741</v>
      </c>
      <c r="AL354" s="42" t="s">
        <v>372</v>
      </c>
    </row>
    <row r="355" spans="1:38" ht="11.25">
      <c r="A355" s="42" t="s">
        <v>711</v>
      </c>
      <c r="B355" s="42" t="s">
        <v>712</v>
      </c>
      <c r="C355" s="42" t="s">
        <v>392</v>
      </c>
      <c r="D355" s="42" t="s">
        <v>711</v>
      </c>
      <c r="E355" s="42" t="s">
        <v>712</v>
      </c>
      <c r="F355" s="42" t="s">
        <v>392</v>
      </c>
      <c r="AJ355" s="42" t="s">
        <v>621</v>
      </c>
      <c r="AK355" s="42" t="s">
        <v>622</v>
      </c>
      <c r="AL355" s="42" t="s">
        <v>392</v>
      </c>
    </row>
    <row r="356" spans="1:38" ht="11.25">
      <c r="A356" s="42" t="s">
        <v>713</v>
      </c>
      <c r="B356" s="42" t="s">
        <v>714</v>
      </c>
      <c r="C356" s="42" t="s">
        <v>715</v>
      </c>
      <c r="D356" s="42" t="s">
        <v>713</v>
      </c>
      <c r="E356" s="42" t="s">
        <v>714</v>
      </c>
      <c r="F356" s="42" t="s">
        <v>715</v>
      </c>
      <c r="AJ356" s="42" t="s">
        <v>351</v>
      </c>
      <c r="AK356" s="42" t="s">
        <v>352</v>
      </c>
      <c r="AL356" s="42" t="s">
        <v>279</v>
      </c>
    </row>
    <row r="357" spans="1:38" ht="11.25">
      <c r="A357" s="42" t="s">
        <v>716</v>
      </c>
      <c r="B357" s="42" t="s">
        <v>717</v>
      </c>
      <c r="C357" s="42" t="s">
        <v>274</v>
      </c>
      <c r="D357" s="42" t="s">
        <v>716</v>
      </c>
      <c r="E357" s="42" t="s">
        <v>717</v>
      </c>
      <c r="F357" s="42" t="s">
        <v>274</v>
      </c>
      <c r="AJ357" s="42" t="s">
        <v>625</v>
      </c>
      <c r="AK357" s="42" t="s">
        <v>626</v>
      </c>
      <c r="AL357" s="42" t="s">
        <v>317</v>
      </c>
    </row>
    <row r="358" spans="1:38" ht="11.25">
      <c r="A358" s="42" t="s">
        <v>718</v>
      </c>
      <c r="B358" s="42" t="s">
        <v>719</v>
      </c>
      <c r="C358" s="42" t="s">
        <v>332</v>
      </c>
      <c r="D358" s="42" t="s">
        <v>718</v>
      </c>
      <c r="E358" s="42" t="s">
        <v>719</v>
      </c>
      <c r="F358" s="42" t="s">
        <v>332</v>
      </c>
      <c r="AJ358" s="42" t="s">
        <v>349</v>
      </c>
      <c r="AK358" s="42" t="s">
        <v>350</v>
      </c>
      <c r="AL358" s="42" t="s">
        <v>279</v>
      </c>
    </row>
    <row r="359" spans="1:38" ht="11.25">
      <c r="A359" s="42" t="s">
        <v>720</v>
      </c>
      <c r="B359" s="42" t="s">
        <v>721</v>
      </c>
      <c r="C359" s="42" t="s">
        <v>722</v>
      </c>
      <c r="D359" s="42" t="s">
        <v>720</v>
      </c>
      <c r="E359" s="42" t="s">
        <v>721</v>
      </c>
      <c r="F359" s="42" t="s">
        <v>722</v>
      </c>
      <c r="AJ359" s="42" t="s">
        <v>627</v>
      </c>
      <c r="AK359" s="42" t="s">
        <v>628</v>
      </c>
      <c r="AL359" s="42" t="s">
        <v>279</v>
      </c>
    </row>
    <row r="360" spans="1:38" ht="11.25">
      <c r="A360" s="42" t="s">
        <v>723</v>
      </c>
      <c r="B360" s="42" t="s">
        <v>724</v>
      </c>
      <c r="C360" s="42" t="s">
        <v>279</v>
      </c>
      <c r="D360" s="42" t="s">
        <v>723</v>
      </c>
      <c r="E360" s="42" t="s">
        <v>724</v>
      </c>
      <c r="F360" s="42" t="s">
        <v>279</v>
      </c>
      <c r="AJ360" s="42" t="s">
        <v>629</v>
      </c>
      <c r="AK360" s="42" t="s">
        <v>630</v>
      </c>
      <c r="AL360" s="42" t="s">
        <v>348</v>
      </c>
    </row>
    <row r="361" spans="1:38" ht="11.25">
      <c r="A361" s="42" t="s">
        <v>725</v>
      </c>
      <c r="B361" s="42" t="s">
        <v>726</v>
      </c>
      <c r="C361" s="42" t="s">
        <v>412</v>
      </c>
      <c r="D361" s="42" t="s">
        <v>725</v>
      </c>
      <c r="E361" s="42" t="s">
        <v>726</v>
      </c>
      <c r="F361" s="42" t="s">
        <v>412</v>
      </c>
      <c r="AJ361" s="42" t="s">
        <v>631</v>
      </c>
      <c r="AK361" s="42" t="s">
        <v>632</v>
      </c>
      <c r="AL361" s="42" t="s">
        <v>320</v>
      </c>
    </row>
    <row r="362" spans="1:38" ht="11.25">
      <c r="A362" s="42" t="s">
        <v>727</v>
      </c>
      <c r="B362" s="42" t="s">
        <v>728</v>
      </c>
      <c r="C362" s="42" t="s">
        <v>348</v>
      </c>
      <c r="D362" s="42" t="s">
        <v>727</v>
      </c>
      <c r="E362" s="42" t="s">
        <v>728</v>
      </c>
      <c r="F362" s="42" t="s">
        <v>348</v>
      </c>
      <c r="AJ362" s="42" t="s">
        <v>633</v>
      </c>
      <c r="AK362" s="42" t="s">
        <v>634</v>
      </c>
      <c r="AL362" s="42" t="s">
        <v>392</v>
      </c>
    </row>
    <row r="363" spans="1:38" ht="11.25">
      <c r="A363" s="42" t="s">
        <v>379</v>
      </c>
      <c r="B363" s="42" t="s">
        <v>267</v>
      </c>
      <c r="C363" s="42" t="s">
        <v>380</v>
      </c>
      <c r="D363" s="42" t="s">
        <v>379</v>
      </c>
      <c r="E363" s="42" t="s">
        <v>267</v>
      </c>
      <c r="F363" s="42" t="s">
        <v>380</v>
      </c>
      <c r="AJ363" s="42" t="s">
        <v>637</v>
      </c>
      <c r="AK363" s="42" t="s">
        <v>638</v>
      </c>
      <c r="AL363" s="42" t="s">
        <v>392</v>
      </c>
    </row>
    <row r="364" spans="1:38" ht="11.25">
      <c r="A364" s="42" t="s">
        <v>729</v>
      </c>
      <c r="B364" s="42" t="s">
        <v>544</v>
      </c>
      <c r="C364" s="42" t="s">
        <v>730</v>
      </c>
      <c r="D364" s="42" t="s">
        <v>729</v>
      </c>
      <c r="E364" s="42" t="s">
        <v>544</v>
      </c>
      <c r="F364" s="42" t="s">
        <v>730</v>
      </c>
      <c r="AJ364" s="42" t="s">
        <v>639</v>
      </c>
      <c r="AK364" s="42" t="s">
        <v>640</v>
      </c>
      <c r="AL364" s="42" t="s">
        <v>610</v>
      </c>
    </row>
    <row r="365" spans="36:38" ht="11.25">
      <c r="AJ365" s="42" t="s">
        <v>635</v>
      </c>
      <c r="AK365" s="42" t="s">
        <v>636</v>
      </c>
      <c r="AL365" s="42" t="s">
        <v>332</v>
      </c>
    </row>
    <row r="366" spans="36:38" ht="11.25">
      <c r="AJ366" s="42" t="s">
        <v>645</v>
      </c>
      <c r="AK366" s="42" t="s">
        <v>646</v>
      </c>
      <c r="AL366" s="42" t="s">
        <v>311</v>
      </c>
    </row>
    <row r="367" spans="36:38" ht="11.25">
      <c r="AJ367" s="42" t="s">
        <v>353</v>
      </c>
      <c r="AK367" s="42" t="s">
        <v>354</v>
      </c>
      <c r="AL367" s="42" t="s">
        <v>355</v>
      </c>
    </row>
    <row r="368" spans="36:38" ht="11.25">
      <c r="AJ368" s="42" t="s">
        <v>353</v>
      </c>
      <c r="AK368" s="42" t="s">
        <v>354</v>
      </c>
      <c r="AL368" s="42" t="s">
        <v>355</v>
      </c>
    </row>
    <row r="369" spans="36:38" ht="11.25">
      <c r="AJ369" s="42" t="s">
        <v>641</v>
      </c>
      <c r="AK369" s="42" t="s">
        <v>642</v>
      </c>
      <c r="AL369" s="42" t="s">
        <v>348</v>
      </c>
    </row>
    <row r="370" spans="36:38" ht="11.25">
      <c r="AJ370" s="42" t="s">
        <v>643</v>
      </c>
      <c r="AK370" s="42" t="s">
        <v>644</v>
      </c>
      <c r="AL370" s="42" t="s">
        <v>348</v>
      </c>
    </row>
    <row r="371" spans="36:38" ht="11.25">
      <c r="AJ371" s="42" t="s">
        <v>356</v>
      </c>
      <c r="AK371" s="42" t="s">
        <v>357</v>
      </c>
      <c r="AL371" s="42" t="s">
        <v>358</v>
      </c>
    </row>
    <row r="372" spans="36:38" ht="11.25">
      <c r="AJ372" s="42" t="s">
        <v>359</v>
      </c>
      <c r="AK372" s="42" t="s">
        <v>360</v>
      </c>
      <c r="AL372" s="42" t="s">
        <v>361</v>
      </c>
    </row>
    <row r="373" spans="36:38" ht="11.25">
      <c r="AJ373" s="42" t="s">
        <v>435</v>
      </c>
      <c r="AK373" s="42" t="s">
        <v>436</v>
      </c>
      <c r="AL373" s="42" t="s">
        <v>332</v>
      </c>
    </row>
    <row r="374" spans="36:38" ht="11.25">
      <c r="AJ374" s="42" t="s">
        <v>647</v>
      </c>
      <c r="AK374" s="42" t="s">
        <v>648</v>
      </c>
      <c r="AL374" s="42" t="s">
        <v>392</v>
      </c>
    </row>
    <row r="375" spans="36:38" ht="11.25">
      <c r="AJ375" s="42" t="s">
        <v>649</v>
      </c>
      <c r="AK375" s="42" t="s">
        <v>650</v>
      </c>
      <c r="AL375" s="42" t="s">
        <v>317</v>
      </c>
    </row>
    <row r="376" spans="36:38" ht="11.25">
      <c r="AJ376" s="42" t="s">
        <v>651</v>
      </c>
      <c r="AK376" s="42" t="s">
        <v>652</v>
      </c>
      <c r="AL376" s="42" t="s">
        <v>392</v>
      </c>
    </row>
    <row r="377" spans="36:38" ht="11.25">
      <c r="AJ377" s="42" t="s">
        <v>655</v>
      </c>
      <c r="AK377" s="42" t="s">
        <v>656</v>
      </c>
      <c r="AL377" s="42" t="s">
        <v>455</v>
      </c>
    </row>
    <row r="378" spans="36:38" ht="11.25">
      <c r="AJ378" s="42" t="s">
        <v>362</v>
      </c>
      <c r="AK378" s="42" t="s">
        <v>363</v>
      </c>
      <c r="AL378" s="42" t="s">
        <v>320</v>
      </c>
    </row>
    <row r="379" spans="36:38" ht="11.25">
      <c r="AJ379" s="42" t="s">
        <v>362</v>
      </c>
      <c r="AK379" s="42" t="s">
        <v>363</v>
      </c>
      <c r="AL379" s="42" t="s">
        <v>320</v>
      </c>
    </row>
    <row r="380" spans="36:38" ht="11.25">
      <c r="AJ380" s="42" t="s">
        <v>657</v>
      </c>
      <c r="AK380" s="42" t="s">
        <v>658</v>
      </c>
      <c r="AL380" s="42" t="s">
        <v>332</v>
      </c>
    </row>
    <row r="381" spans="36:38" ht="11.25">
      <c r="AJ381" s="42" t="s">
        <v>364</v>
      </c>
      <c r="AK381" s="42" t="s">
        <v>365</v>
      </c>
      <c r="AL381" s="42" t="s">
        <v>320</v>
      </c>
    </row>
    <row r="382" spans="36:38" ht="11.25">
      <c r="AJ382" s="42" t="s">
        <v>659</v>
      </c>
      <c r="AK382" s="42" t="s">
        <v>660</v>
      </c>
      <c r="AL382" s="42" t="s">
        <v>661</v>
      </c>
    </row>
    <row r="383" spans="36:38" ht="11.25">
      <c r="AJ383" s="42" t="s">
        <v>662</v>
      </c>
      <c r="AK383" s="42" t="s">
        <v>663</v>
      </c>
      <c r="AL383" s="42" t="s">
        <v>664</v>
      </c>
    </row>
    <row r="384" spans="36:38" ht="11.25">
      <c r="AJ384" s="42" t="s">
        <v>665</v>
      </c>
      <c r="AK384" s="42" t="s">
        <v>666</v>
      </c>
      <c r="AL384" s="42" t="s">
        <v>667</v>
      </c>
    </row>
    <row r="385" spans="36:38" ht="11.25">
      <c r="AJ385" s="42" t="s">
        <v>668</v>
      </c>
      <c r="AK385" s="42" t="s">
        <v>669</v>
      </c>
      <c r="AL385" s="42" t="s">
        <v>355</v>
      </c>
    </row>
    <row r="386" spans="36:38" ht="11.25">
      <c r="AJ386" s="42" t="s">
        <v>653</v>
      </c>
      <c r="AK386" s="42" t="s">
        <v>654</v>
      </c>
      <c r="AL386" s="42" t="s">
        <v>311</v>
      </c>
    </row>
    <row r="387" spans="36:38" ht="11.25">
      <c r="AJ387" s="42" t="s">
        <v>670</v>
      </c>
      <c r="AK387" s="42" t="s">
        <v>671</v>
      </c>
      <c r="AL387" s="42" t="s">
        <v>332</v>
      </c>
    </row>
    <row r="388" spans="36:38" ht="11.25">
      <c r="AJ388" s="42" t="s">
        <v>672</v>
      </c>
      <c r="AK388" s="42" t="s">
        <v>673</v>
      </c>
      <c r="AL388" s="42" t="s">
        <v>317</v>
      </c>
    </row>
    <row r="389" spans="36:38" ht="11.25">
      <c r="AJ389" s="42" t="s">
        <v>674</v>
      </c>
      <c r="AK389" s="42" t="s">
        <v>675</v>
      </c>
      <c r="AL389" s="42" t="s">
        <v>392</v>
      </c>
    </row>
    <row r="390" spans="36:38" ht="11.25">
      <c r="AJ390" s="42" t="s">
        <v>366</v>
      </c>
      <c r="AK390" s="42" t="s">
        <v>367</v>
      </c>
      <c r="AL390" s="42" t="s">
        <v>358</v>
      </c>
    </row>
    <row r="391" spans="36:38" ht="11.25">
      <c r="AJ391" s="42" t="s">
        <v>678</v>
      </c>
      <c r="AK391" s="42" t="s">
        <v>679</v>
      </c>
      <c r="AL391" s="42" t="s">
        <v>317</v>
      </c>
    </row>
    <row r="392" spans="36:38" ht="11.25">
      <c r="AJ392" s="42" t="s">
        <v>680</v>
      </c>
      <c r="AK392" s="42" t="s">
        <v>681</v>
      </c>
      <c r="AL392" s="42" t="s">
        <v>348</v>
      </c>
    </row>
    <row r="393" spans="36:38" ht="11.25">
      <c r="AJ393" s="42" t="s">
        <v>682</v>
      </c>
      <c r="AK393" s="42" t="s">
        <v>683</v>
      </c>
      <c r="AL393" s="42" t="s">
        <v>320</v>
      </c>
    </row>
    <row r="394" spans="36:38" ht="11.25">
      <c r="AJ394" s="42" t="s">
        <v>684</v>
      </c>
      <c r="AK394" s="42" t="s">
        <v>685</v>
      </c>
      <c r="AL394" s="42" t="s">
        <v>412</v>
      </c>
    </row>
    <row r="395" spans="36:38" ht="11.25">
      <c r="AJ395" s="42" t="s">
        <v>686</v>
      </c>
      <c r="AK395" s="42" t="s">
        <v>687</v>
      </c>
      <c r="AL395" s="42" t="s">
        <v>412</v>
      </c>
    </row>
    <row r="396" spans="36:38" ht="11.25">
      <c r="AJ396" s="42" t="s">
        <v>676</v>
      </c>
      <c r="AK396" s="42" t="s">
        <v>677</v>
      </c>
      <c r="AL396" s="42" t="s">
        <v>317</v>
      </c>
    </row>
    <row r="397" spans="36:38" ht="11.25">
      <c r="AJ397" s="42" t="s">
        <v>688</v>
      </c>
      <c r="AK397" s="42" t="s">
        <v>689</v>
      </c>
      <c r="AL397" s="42" t="s">
        <v>348</v>
      </c>
    </row>
    <row r="398" spans="36:38" ht="11.25">
      <c r="AJ398" s="42" t="s">
        <v>368</v>
      </c>
      <c r="AK398" s="42" t="s">
        <v>369</v>
      </c>
      <c r="AL398" s="42" t="s">
        <v>358</v>
      </c>
    </row>
    <row r="399" spans="36:38" ht="11.25">
      <c r="AJ399" s="42" t="s">
        <v>690</v>
      </c>
      <c r="AK399" s="42" t="s">
        <v>691</v>
      </c>
      <c r="AL399" s="42" t="s">
        <v>348</v>
      </c>
    </row>
    <row r="400" spans="36:38" ht="11.25">
      <c r="AJ400" s="42" t="s">
        <v>692</v>
      </c>
      <c r="AK400" s="42" t="s">
        <v>693</v>
      </c>
      <c r="AL400" s="42" t="s">
        <v>332</v>
      </c>
    </row>
    <row r="401" spans="36:38" ht="11.25">
      <c r="AJ401" s="42" t="s">
        <v>694</v>
      </c>
      <c r="AK401" s="42" t="s">
        <v>695</v>
      </c>
      <c r="AL401" s="42" t="s">
        <v>412</v>
      </c>
    </row>
    <row r="402" spans="36:38" ht="11.25">
      <c r="AJ402" s="42" t="s">
        <v>700</v>
      </c>
      <c r="AK402" s="42" t="s">
        <v>701</v>
      </c>
      <c r="AL402" s="42" t="s">
        <v>591</v>
      </c>
    </row>
    <row r="403" spans="36:38" ht="11.25">
      <c r="AJ403" s="42" t="s">
        <v>698</v>
      </c>
      <c r="AK403" s="42" t="s">
        <v>699</v>
      </c>
      <c r="AL403" s="42" t="s">
        <v>348</v>
      </c>
    </row>
    <row r="404" spans="36:38" ht="11.25">
      <c r="AJ404" s="42" t="s">
        <v>702</v>
      </c>
      <c r="AK404" s="42" t="s">
        <v>703</v>
      </c>
      <c r="AL404" s="42" t="s">
        <v>392</v>
      </c>
    </row>
    <row r="405" spans="36:38" ht="11.25">
      <c r="AJ405" s="42" t="s">
        <v>696</v>
      </c>
      <c r="AK405" s="42" t="s">
        <v>697</v>
      </c>
      <c r="AL405" s="42" t="s">
        <v>335</v>
      </c>
    </row>
    <row r="406" spans="36:38" ht="11.25">
      <c r="AJ406" s="42" t="s">
        <v>704</v>
      </c>
      <c r="AK406" s="42" t="s">
        <v>705</v>
      </c>
      <c r="AL406" s="42" t="s">
        <v>279</v>
      </c>
    </row>
    <row r="407" spans="36:38" ht="11.25">
      <c r="AJ407" s="42" t="s">
        <v>706</v>
      </c>
      <c r="AK407" s="42" t="s">
        <v>707</v>
      </c>
      <c r="AL407" s="42" t="s">
        <v>708</v>
      </c>
    </row>
    <row r="408" spans="36:38" ht="11.25">
      <c r="AJ408" s="42" t="s">
        <v>709</v>
      </c>
      <c r="AK408" s="42" t="s">
        <v>710</v>
      </c>
      <c r="AL408" s="42" t="s">
        <v>348</v>
      </c>
    </row>
    <row r="409" spans="36:38" ht="11.25">
      <c r="AJ409" s="42" t="s">
        <v>711</v>
      </c>
      <c r="AK409" s="42" t="s">
        <v>712</v>
      </c>
      <c r="AL409" s="42" t="s">
        <v>392</v>
      </c>
    </row>
    <row r="410" spans="36:38" ht="11.25">
      <c r="AJ410" s="42" t="s">
        <v>713</v>
      </c>
      <c r="AK410" s="42" t="s">
        <v>714</v>
      </c>
      <c r="AL410" s="42" t="s">
        <v>715</v>
      </c>
    </row>
    <row r="411" spans="36:38" ht="11.25">
      <c r="AJ411" s="42" t="s">
        <v>716</v>
      </c>
      <c r="AK411" s="42" t="s">
        <v>717</v>
      </c>
      <c r="AL411" s="42" t="s">
        <v>274</v>
      </c>
    </row>
    <row r="412" spans="36:38" ht="11.25">
      <c r="AJ412" s="42" t="s">
        <v>742</v>
      </c>
      <c r="AK412" s="42" t="s">
        <v>743</v>
      </c>
      <c r="AL412" s="42" t="s">
        <v>458</v>
      </c>
    </row>
    <row r="413" spans="36:38" ht="11.25">
      <c r="AJ413" s="42" t="s">
        <v>718</v>
      </c>
      <c r="AK413" s="42" t="s">
        <v>719</v>
      </c>
      <c r="AL413" s="42" t="s">
        <v>332</v>
      </c>
    </row>
    <row r="414" spans="36:38" ht="11.25">
      <c r="AJ414" s="42" t="s">
        <v>720</v>
      </c>
      <c r="AK414" s="42" t="s">
        <v>721</v>
      </c>
      <c r="AL414" s="42" t="s">
        <v>722</v>
      </c>
    </row>
    <row r="415" spans="36:38" ht="11.25">
      <c r="AJ415" s="42" t="s">
        <v>723</v>
      </c>
      <c r="AK415" s="42" t="s">
        <v>724</v>
      </c>
      <c r="AL415" s="42" t="s">
        <v>279</v>
      </c>
    </row>
    <row r="416" spans="36:38" ht="11.25">
      <c r="AJ416" s="42" t="s">
        <v>725</v>
      </c>
      <c r="AK416" s="42" t="s">
        <v>726</v>
      </c>
      <c r="AL416" s="42" t="s">
        <v>412</v>
      </c>
    </row>
    <row r="417" spans="36:38" ht="11.25">
      <c r="AJ417" s="42" t="s">
        <v>727</v>
      </c>
      <c r="AK417" s="42" t="s">
        <v>728</v>
      </c>
      <c r="AL417" s="42" t="s">
        <v>348</v>
      </c>
    </row>
    <row r="418" spans="36:38" ht="11.25">
      <c r="AJ418" s="42" t="s">
        <v>370</v>
      </c>
      <c r="AK418" s="42" t="s">
        <v>371</v>
      </c>
      <c r="AL418" s="42" t="s">
        <v>372</v>
      </c>
    </row>
    <row r="419" spans="36:38" ht="11.25">
      <c r="AJ419" s="42" t="s">
        <v>373</v>
      </c>
      <c r="AK419" s="42" t="s">
        <v>374</v>
      </c>
      <c r="AL419" s="42" t="s">
        <v>375</v>
      </c>
    </row>
    <row r="420" spans="36:38" ht="11.25">
      <c r="AJ420" s="42" t="s">
        <v>748</v>
      </c>
      <c r="AK420" s="42" t="s">
        <v>733</v>
      </c>
      <c r="AL420" s="42" t="s">
        <v>745</v>
      </c>
    </row>
    <row r="421" spans="36:38" ht="11.25">
      <c r="AJ421" s="42" t="s">
        <v>744</v>
      </c>
      <c r="AK421" s="42" t="s">
        <v>733</v>
      </c>
      <c r="AL421" s="42" t="s">
        <v>745</v>
      </c>
    </row>
    <row r="422" spans="36:38" ht="11.25">
      <c r="AJ422" s="42" t="s">
        <v>376</v>
      </c>
      <c r="AK422" s="42" t="s">
        <v>377</v>
      </c>
      <c r="AL422" s="42" t="s">
        <v>378</v>
      </c>
    </row>
    <row r="423" spans="36:38" ht="11.25">
      <c r="AJ423" s="42" t="s">
        <v>379</v>
      </c>
      <c r="AK423" s="42" t="s">
        <v>267</v>
      </c>
      <c r="AL423" s="42" t="s">
        <v>380</v>
      </c>
    </row>
    <row r="424" spans="36:38" ht="11.25">
      <c r="AJ424" s="42" t="s">
        <v>379</v>
      </c>
      <c r="AK424" s="42" t="s">
        <v>267</v>
      </c>
      <c r="AL424" s="42" t="s">
        <v>380</v>
      </c>
    </row>
    <row r="425" spans="36:38" ht="11.25">
      <c r="AJ425" s="42" t="s">
        <v>746</v>
      </c>
      <c r="AK425" s="42" t="s">
        <v>747</v>
      </c>
      <c r="AL425" s="42" t="s">
        <v>739</v>
      </c>
    </row>
    <row r="426" spans="36:38" ht="11.25">
      <c r="AJ426" s="42" t="s">
        <v>729</v>
      </c>
      <c r="AK426" s="42" t="s">
        <v>544</v>
      </c>
      <c r="AL426" s="42" t="s">
        <v>730</v>
      </c>
    </row>
    <row r="427" spans="36:38" ht="11.25">
      <c r="AJ427" s="42" t="s">
        <v>749</v>
      </c>
      <c r="AK427" s="42" t="s">
        <v>750</v>
      </c>
      <c r="AL427" s="42" t="s">
        <v>730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tabColor indexed="47"/>
  </sheetPr>
  <dimension ref="A2:C131"/>
  <sheetViews>
    <sheetView zoomScalePageLayoutView="0" workbookViewId="0" topLeftCell="A1">
      <selection activeCell="A1" sqref="A1"/>
    </sheetView>
  </sheetViews>
  <sheetFormatPr defaultColWidth="9.125" defaultRowHeight="12.75"/>
  <cols>
    <col min="1" max="16384" width="9.125" style="37" customWidth="1"/>
  </cols>
  <sheetData>
    <row r="2" spans="1:3" ht="11.25">
      <c r="A2" s="37" t="s">
        <v>613</v>
      </c>
      <c r="B2" s="37" t="s">
        <v>614</v>
      </c>
      <c r="C2" s="37" t="s">
        <v>332</v>
      </c>
    </row>
    <row r="131" spans="1:3" ht="11.25">
      <c r="A131" s="37" t="s">
        <v>729</v>
      </c>
      <c r="B131" s="37" t="s">
        <v>544</v>
      </c>
      <c r="C131" s="37" t="s">
        <v>730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Фактические объёмы электроэнергии и мощности сетевой организации</dc:title>
  <dc:subject>Фактические объёмы электроэнергии и мощности сетевой организации</dc:subject>
  <dc:creator>*</dc:creator>
  <cp:keywords/>
  <dc:description/>
  <cp:lastModifiedBy>Admin</cp:lastModifiedBy>
  <cp:lastPrinted>2015-12-18T07:58:43Z</cp:lastPrinted>
  <dcterms:created xsi:type="dcterms:W3CDTF">2009-01-25T23:42:29Z</dcterms:created>
  <dcterms:modified xsi:type="dcterms:W3CDTF">2015-12-18T07:59:58Z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KOTEL.NET.FACT.3.23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1.1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  <property fmtid="{D5CDD505-2E9C-101B-9397-08002B2CF9AE}" pid="17" name="Periodicity">
    <vt:lpwstr>MONT</vt:lpwstr>
  </property>
  <property fmtid="{D5CDD505-2E9C-101B-9397-08002B2CF9AE}" pid="18" name="TypePlanning">
    <vt:lpwstr>FACT</vt:lpwstr>
  </property>
</Properties>
</file>