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2448" windowHeight="1116" tabRatio="802" activeTab="19"/>
  </bookViews>
  <sheets>
    <sheet name="Табл.Т.1" sheetId="1" r:id="rId1"/>
    <sheet name="Табл.Т.2.." sheetId="2" r:id="rId2"/>
    <sheet name="Табл.Т.3 Реестр сч" sheetId="3" r:id="rId3"/>
    <sheet name="Табл.Т.4 Реестр сч" sheetId="4" r:id="rId4"/>
    <sheet name="Табл. Т.5" sheetId="5" r:id="rId5"/>
    <sheet name="Табл.Т.6" sheetId="6" r:id="rId6"/>
    <sheet name="Табл.Т.7" sheetId="7" r:id="rId7"/>
    <sheet name="Табл.Т.8" sheetId="8" r:id="rId8"/>
    <sheet name="Табл Т.9" sheetId="9" r:id="rId9"/>
    <sheet name="Табл Т.10" sheetId="10" r:id="rId10"/>
    <sheet name="Табл Т.10.1" sheetId="11" r:id="rId11"/>
    <sheet name="Табл.Т.11" sheetId="12" r:id="rId12"/>
    <sheet name="Табл.Т.12." sheetId="13" r:id="rId13"/>
    <sheet name="Табл Т.13 поставщики" sheetId="14" r:id="rId14"/>
    <sheet name="Табл.1.14. структура и балансы" sheetId="15" r:id="rId15"/>
    <sheet name="Табл.1.15" sheetId="16" r:id="rId16"/>
    <sheet name="Табл. Т.16 Комб" sheetId="17" r:id="rId17"/>
    <sheet name="Реестр абонентов" sheetId="18" r:id="rId18"/>
    <sheet name="Расчет план t и n" sheetId="19" r:id="rId19"/>
    <sheet name="Потери-исх дан" sheetId="20" r:id="rId20"/>
  </sheets>
  <externalReferences>
    <externalReference r:id="rId23"/>
  </externalReferences>
  <definedNames>
    <definedName name="А1">#REF!</definedName>
    <definedName name="_xlnm.Print_Titles" localSheetId="14">'Табл.1.14. структура и балансы'!$6:$8</definedName>
    <definedName name="ппп">#REF!</definedName>
  </definedNames>
  <calcPr fullCalcOnLoad="1"/>
</workbook>
</file>

<file path=xl/sharedStrings.xml><?xml version="1.0" encoding="utf-8"?>
<sst xmlns="http://schemas.openxmlformats.org/spreadsheetml/2006/main" count="2757" uniqueCount="820">
  <si>
    <t>КОТЕЛЬНЫЕ НА ПЕЧНОМ ТОПЛИВЕ</t>
  </si>
  <si>
    <t>Расход натурального топлива</t>
  </si>
  <si>
    <t>руб/тн.</t>
  </si>
  <si>
    <t>Период подачи воды,час/сут</t>
  </si>
  <si>
    <t>Каллорийный эквивалент основного топлива</t>
  </si>
  <si>
    <t>ВН (110 кВ и выше)</t>
  </si>
  <si>
    <t>СН 1 (35 кВ)</t>
  </si>
  <si>
    <t>СН 2 (20-1 кВ)</t>
  </si>
  <si>
    <t>тыс. кВт</t>
  </si>
  <si>
    <t>Всего</t>
  </si>
  <si>
    <t>Показатели</t>
  </si>
  <si>
    <t>Население</t>
  </si>
  <si>
    <t>м3/Гкал</t>
  </si>
  <si>
    <t>Удельный расход условного топлива</t>
  </si>
  <si>
    <t>кг.у.т/Гкал</t>
  </si>
  <si>
    <t>Всего, в том числе:</t>
  </si>
  <si>
    <t>прочие</t>
  </si>
  <si>
    <t>Отпущено пара через РОУ</t>
  </si>
  <si>
    <t>Энтальпия перегретого пара</t>
  </si>
  <si>
    <t>ккал/кг</t>
  </si>
  <si>
    <t>Энтальпия пара после турбины</t>
  </si>
  <si>
    <t>Энтальпия котловой воды</t>
  </si>
  <si>
    <t>Энтальпия питательной воды</t>
  </si>
  <si>
    <t xml:space="preserve"> -  население</t>
  </si>
  <si>
    <t xml:space="preserve"> - бюджетные организации</t>
  </si>
  <si>
    <t>кгс/см4</t>
  </si>
  <si>
    <t>Давление питательной воды</t>
  </si>
  <si>
    <t>кгс/см5</t>
  </si>
  <si>
    <t>Начальник ТЭС</t>
  </si>
  <si>
    <t>КОТЕЛЬНЫЕ НА МАЗУТЕ</t>
  </si>
  <si>
    <t>4.1.</t>
  </si>
  <si>
    <t>4.2.</t>
  </si>
  <si>
    <t>4.3.</t>
  </si>
  <si>
    <t>4.4.</t>
  </si>
  <si>
    <t>13.</t>
  </si>
  <si>
    <t>по нормативам</t>
  </si>
  <si>
    <t>по приборам учета</t>
  </si>
  <si>
    <t>0,1-1 вкл.</t>
  </si>
  <si>
    <t>1,0-10 вкл.</t>
  </si>
  <si>
    <t>Остаток на 01.01.2011 г.</t>
  </si>
  <si>
    <r>
      <t>Количество, тн (м</t>
    </r>
    <r>
      <rPr>
        <sz val="10"/>
        <rFont val="Arial"/>
        <family val="2"/>
      </rPr>
      <t>³</t>
    </r>
    <r>
      <rPr>
        <sz val="10"/>
        <rFont val="Times New Roman"/>
        <family val="1"/>
      </rPr>
      <t>).</t>
    </r>
  </si>
  <si>
    <t>Коэф использования мощности</t>
  </si>
  <si>
    <t xml:space="preserve">Установленная мощность </t>
  </si>
  <si>
    <t xml:space="preserve">Максим. Часовая нагрузка </t>
  </si>
  <si>
    <t>км.</t>
  </si>
  <si>
    <t>- бюджет</t>
  </si>
  <si>
    <t>- прочие</t>
  </si>
  <si>
    <t>Расход эл/энергия всего по ТЭС</t>
  </si>
  <si>
    <t>кВт/Гкал</t>
  </si>
  <si>
    <t>Расход воды всего по ТЭС</t>
  </si>
  <si>
    <t xml:space="preserve">Удельный расход  </t>
  </si>
  <si>
    <t xml:space="preserve">Водоотведение всего </t>
  </si>
  <si>
    <t>тн./год</t>
  </si>
  <si>
    <t>8.1.</t>
  </si>
  <si>
    <t>8.2.</t>
  </si>
  <si>
    <t>8.3.</t>
  </si>
  <si>
    <t>9.1.</t>
  </si>
  <si>
    <t>9.2.</t>
  </si>
  <si>
    <t>11.1.</t>
  </si>
  <si>
    <t>11.2.</t>
  </si>
  <si>
    <t>12.1.</t>
  </si>
  <si>
    <t>12.2.</t>
  </si>
  <si>
    <t>Параметры пара</t>
  </si>
  <si>
    <t>Потери в тепловых сетях, Гкал/год</t>
  </si>
  <si>
    <t>Средняя температура грунта за отопительный период</t>
  </si>
  <si>
    <t>Среднегодовая температура грунта</t>
  </si>
  <si>
    <t>по ГВС</t>
  </si>
  <si>
    <t>Расход тепла на выработку электроэнергии</t>
  </si>
  <si>
    <t>Отпущено пара через турбины всего, в том числе:</t>
  </si>
  <si>
    <t>6.1.</t>
  </si>
  <si>
    <t>6.2.</t>
  </si>
  <si>
    <t>6.3.</t>
  </si>
  <si>
    <t>Директор</t>
  </si>
  <si>
    <t>Пар технологический</t>
  </si>
  <si>
    <t>Уст-я  мощ-ность, Гкал/час</t>
  </si>
  <si>
    <t>Собств. нужды котельной, Гкал/год</t>
  </si>
  <si>
    <t xml:space="preserve">            ЭСО (собственное потреб. предприятием)</t>
  </si>
  <si>
    <t>Коэффициент использования мощности</t>
  </si>
  <si>
    <t>октябрь</t>
  </si>
  <si>
    <t>ноябрь</t>
  </si>
  <si>
    <t>Стоимость покупного тепла без НДС</t>
  </si>
  <si>
    <t>5.1.</t>
  </si>
  <si>
    <t>5.2.</t>
  </si>
  <si>
    <t>5.3.</t>
  </si>
  <si>
    <t>5.4.</t>
  </si>
  <si>
    <t>№ п/п</t>
  </si>
  <si>
    <t>Расход сульфоугля, катионита</t>
  </si>
  <si>
    <t>Стоимость топлива с учетом перевозки</t>
  </si>
  <si>
    <t>2.1.</t>
  </si>
  <si>
    <t>2.2.</t>
  </si>
  <si>
    <t>2.4.</t>
  </si>
  <si>
    <t>2.5.</t>
  </si>
  <si>
    <t xml:space="preserve">          Пар</t>
  </si>
  <si>
    <t>4.5.</t>
  </si>
  <si>
    <t>4.6.</t>
  </si>
  <si>
    <t>КПД   котла,  %</t>
  </si>
  <si>
    <t>в том числе в виде пара</t>
  </si>
  <si>
    <t>Удельный расход кг/Гкал</t>
  </si>
  <si>
    <t>Удельный расход кВт ч/Гкал</t>
  </si>
  <si>
    <t>Расход соли тн/год</t>
  </si>
  <si>
    <t>т у т.</t>
  </si>
  <si>
    <t>Установленная мощность котельных</t>
  </si>
  <si>
    <t xml:space="preserve">Адрес котельной </t>
  </si>
  <si>
    <t>7.1.1.</t>
  </si>
  <si>
    <t>до 0,01 включительно</t>
  </si>
  <si>
    <t>от 0,01 до 0,1 включительно</t>
  </si>
  <si>
    <t>от 0,1 до 1 включительно</t>
  </si>
  <si>
    <t>от 1 до 10 включительно</t>
  </si>
  <si>
    <t>от 10 до 100 включительно</t>
  </si>
  <si>
    <t>7.1.2.</t>
  </si>
  <si>
    <t>7.1.3.</t>
  </si>
  <si>
    <t>7.1.4.</t>
  </si>
  <si>
    <t xml:space="preserve">Уголь   </t>
  </si>
  <si>
    <t>7.1.5.</t>
  </si>
  <si>
    <t>Расход по ТЭС резервного топлива</t>
  </si>
  <si>
    <t>декабрь</t>
  </si>
  <si>
    <t>Тип котла (водогрейный, паровой)</t>
  </si>
  <si>
    <t>Мощность, Гкал/ч</t>
  </si>
  <si>
    <t>Резервное</t>
  </si>
  <si>
    <t>ВСЕГО ПО ПРЕДПРИЯТИЮ, В Т.Ч.</t>
  </si>
  <si>
    <t>Бюджет</t>
  </si>
  <si>
    <t>1.1.</t>
  </si>
  <si>
    <t>1.2.</t>
  </si>
  <si>
    <t>1.3.</t>
  </si>
  <si>
    <t>1.4.</t>
  </si>
  <si>
    <t>1.5.</t>
  </si>
  <si>
    <t>в том числе:    сторонние потребители</t>
  </si>
  <si>
    <t xml:space="preserve">          отопление</t>
  </si>
  <si>
    <t>0,01-0,1 вкл.</t>
  </si>
  <si>
    <t>Наименование документа, номер, дата</t>
  </si>
  <si>
    <t>тн</t>
  </si>
  <si>
    <t>Передано котельных другим предприятиям всего, в т.ч.</t>
  </si>
  <si>
    <t>Переведено котельных на газ</t>
  </si>
  <si>
    <t>Главный бухгалтер</t>
  </si>
  <si>
    <t>Протяженность тепловых сетей в двухтрубном исчислении всего, в т.ч.</t>
  </si>
  <si>
    <t>сентябрь</t>
  </si>
  <si>
    <t>ПОКУПНАЯ ТЕПЛОВАЯ ЭНЕРГИЯ</t>
  </si>
  <si>
    <t>руб/Гкал</t>
  </si>
  <si>
    <t>Цена без НДС, руб.коп.</t>
  </si>
  <si>
    <t>Стоимость  без НДС, тыс. руб.</t>
  </si>
  <si>
    <t>Печное топливо</t>
  </si>
  <si>
    <t>7.1.6.</t>
  </si>
  <si>
    <t xml:space="preserve">Дрова       </t>
  </si>
  <si>
    <t>Количество котлов всего, в т.ч.</t>
  </si>
  <si>
    <t xml:space="preserve">          водогрейных</t>
  </si>
  <si>
    <t xml:space="preserve">          паровых</t>
  </si>
  <si>
    <t>Стоимость  без НДС,  руб.</t>
  </si>
  <si>
    <t>ГВС</t>
  </si>
  <si>
    <t>Сжиженный газ</t>
  </si>
  <si>
    <t>СНК</t>
  </si>
  <si>
    <t>2.3.</t>
  </si>
  <si>
    <t>5.5.</t>
  </si>
  <si>
    <t>5.6.</t>
  </si>
  <si>
    <t>6.4.</t>
  </si>
  <si>
    <t xml:space="preserve">Выработка тепловой энергии </t>
  </si>
  <si>
    <t>Расход тепла на собственные нужды котел</t>
  </si>
  <si>
    <t>Отпуск в сеть</t>
  </si>
  <si>
    <t>Отпуск в сеть с учетом покупного тепла</t>
  </si>
  <si>
    <t>1.7.</t>
  </si>
  <si>
    <t>1.8.</t>
  </si>
  <si>
    <t>Всего по предприятию</t>
  </si>
  <si>
    <t>чел.</t>
  </si>
  <si>
    <t>Приложение № 1</t>
  </si>
  <si>
    <t xml:space="preserve">ГВС </t>
  </si>
  <si>
    <t>Давление перегретого пара</t>
  </si>
  <si>
    <t>кгс/см2</t>
  </si>
  <si>
    <t>тыс.кВт.ч</t>
  </si>
  <si>
    <t>№п/п</t>
  </si>
  <si>
    <t>Выработка тепла</t>
  </si>
  <si>
    <t xml:space="preserve">Выработка пара </t>
  </si>
  <si>
    <t>Расход продувочной воды</t>
  </si>
  <si>
    <t>Расход тепла на СН ТЭС</t>
  </si>
  <si>
    <t>1.6.</t>
  </si>
  <si>
    <t>Цена покупного тепла без НДС</t>
  </si>
  <si>
    <t>№ пп</t>
  </si>
  <si>
    <t>Температура перегретого пара</t>
  </si>
  <si>
    <t>0С</t>
  </si>
  <si>
    <t>Тем-ра пара после турбины</t>
  </si>
  <si>
    <t>Тем-ра котловой воды</t>
  </si>
  <si>
    <t>Темп-ра питательной воды</t>
  </si>
  <si>
    <t>Потери в сетях</t>
  </si>
  <si>
    <t xml:space="preserve"> - население;</t>
  </si>
  <si>
    <t xml:space="preserve"> - бюджетные организации;</t>
  </si>
  <si>
    <t xml:space="preserve"> - прочие потребители</t>
  </si>
  <si>
    <t xml:space="preserve"> т.у.т.</t>
  </si>
  <si>
    <t>Гкал</t>
  </si>
  <si>
    <t>%</t>
  </si>
  <si>
    <t>Ед. изм.</t>
  </si>
  <si>
    <t>Наименование показателей</t>
  </si>
  <si>
    <t>кг у т./Гкал</t>
  </si>
  <si>
    <t>тыс. м3</t>
  </si>
  <si>
    <t>тн.</t>
  </si>
  <si>
    <t>тыс. руб.</t>
  </si>
  <si>
    <t>Из них, находящиеся на консервации, всего, в т.ч.</t>
  </si>
  <si>
    <t>Количество ЦТП</t>
  </si>
  <si>
    <t>Количество ИТП</t>
  </si>
  <si>
    <t>Наименование показателя</t>
  </si>
  <si>
    <t>шт.</t>
  </si>
  <si>
    <t>Гкал/час</t>
  </si>
  <si>
    <t>Объем теплоэнергии на производственные нужды предприятия</t>
  </si>
  <si>
    <t>Количество теплоэнергии на весь объем продукции Гкал/год</t>
  </si>
  <si>
    <t>Итого:</t>
  </si>
  <si>
    <t>Отпуск тепла от котельных</t>
  </si>
  <si>
    <t>7</t>
  </si>
  <si>
    <t>Т-ра исходной воды</t>
  </si>
  <si>
    <t>бюджетные организации</t>
  </si>
  <si>
    <t>прочие потребители</t>
  </si>
  <si>
    <t>январь</t>
  </si>
  <si>
    <t>февраль</t>
  </si>
  <si>
    <t>март</t>
  </si>
  <si>
    <t>апрель</t>
  </si>
  <si>
    <t>май</t>
  </si>
  <si>
    <t>Давление пара после турбины</t>
  </si>
  <si>
    <t>кгс/см3</t>
  </si>
  <si>
    <t>Давление котловой воды</t>
  </si>
  <si>
    <t>8.</t>
  </si>
  <si>
    <t>9.</t>
  </si>
  <si>
    <t>10.</t>
  </si>
  <si>
    <t>дн.</t>
  </si>
  <si>
    <t>ч.</t>
  </si>
  <si>
    <t>2.6.</t>
  </si>
  <si>
    <t>3.1.</t>
  </si>
  <si>
    <t>3.2.</t>
  </si>
  <si>
    <t>3.3.</t>
  </si>
  <si>
    <t>3.4.</t>
  </si>
  <si>
    <t>3.5.</t>
  </si>
  <si>
    <t>3.6.</t>
  </si>
  <si>
    <t>Паропроизводительность, т/ч</t>
  </si>
  <si>
    <t>по уровню НН количество</t>
  </si>
  <si>
    <t>по уровню СН2 количество</t>
  </si>
  <si>
    <t>по уровню СН1 количество</t>
  </si>
  <si>
    <t>по уровню ВН количество</t>
  </si>
  <si>
    <t>Покупка тепловой энергии</t>
  </si>
  <si>
    <t>тыс.руб.</t>
  </si>
  <si>
    <t>Отпуск в сеть с учетом покупки</t>
  </si>
  <si>
    <t>т.у.т.</t>
  </si>
  <si>
    <t>12.</t>
  </si>
  <si>
    <t>Сводные показатели по предприятию</t>
  </si>
  <si>
    <t>Покупная тепловая энергия</t>
  </si>
  <si>
    <t>Расход условного топлива</t>
  </si>
  <si>
    <t>Продолжительность периода подачи горячей воды</t>
  </si>
  <si>
    <t>Продолжительность подачи горячей воды в течении суток</t>
  </si>
  <si>
    <t>Водоотведение сточных вод</t>
  </si>
  <si>
    <t>Продолжительность отопительного периода</t>
  </si>
  <si>
    <t>Средняя температура наружного воздуха за отопительный период</t>
  </si>
  <si>
    <t>Среднегодовая температура наружного воздуха.</t>
  </si>
  <si>
    <t>Каллорийный эквивалент резервного топлива</t>
  </si>
  <si>
    <t>июнь</t>
  </si>
  <si>
    <t>июль</t>
  </si>
  <si>
    <t>август</t>
  </si>
  <si>
    <t>Количество котельных всего, в т.ч.</t>
  </si>
  <si>
    <t>Ед. измере-ния</t>
  </si>
  <si>
    <t>Отопление</t>
  </si>
  <si>
    <t>Пар</t>
  </si>
  <si>
    <t>ГАЗОВЫЕ КОТЕЛЬНЫЕ</t>
  </si>
  <si>
    <t>Цена топлива без НДС(с учетом перевозки)</t>
  </si>
  <si>
    <t>Выработка тепловой энергии</t>
  </si>
  <si>
    <t>Уголь</t>
  </si>
  <si>
    <t>Соль</t>
  </si>
  <si>
    <t>Подключенная нагрузка котельных (максимальная час.)</t>
  </si>
  <si>
    <t>11.</t>
  </si>
  <si>
    <t>1.</t>
  </si>
  <si>
    <t>2.</t>
  </si>
  <si>
    <t>3.</t>
  </si>
  <si>
    <t>4.</t>
  </si>
  <si>
    <t>5.</t>
  </si>
  <si>
    <t>6.</t>
  </si>
  <si>
    <t>м</t>
  </si>
  <si>
    <t>до 0,01 вкл.</t>
  </si>
  <si>
    <t xml:space="preserve">Вода на технологические нужды </t>
  </si>
  <si>
    <t>Полезный отпуск тепла на ГВС, Гкал/год</t>
  </si>
  <si>
    <t>10-100 вкл.</t>
  </si>
  <si>
    <t>Расход иного топлива</t>
  </si>
  <si>
    <t>(указать вид топлива)</t>
  </si>
  <si>
    <t>Полезный отпуск тепла всего, Гкал/год</t>
  </si>
  <si>
    <t>Переводные коэфициенты в натуральное топливо</t>
  </si>
  <si>
    <t>Природный газ</t>
  </si>
  <si>
    <t>Котлы</t>
  </si>
  <si>
    <t>№ котла на котельной</t>
  </si>
  <si>
    <t>Марка котла</t>
  </si>
  <si>
    <t>Дрова, обрезки, опилки</t>
  </si>
  <si>
    <t>(указать)</t>
  </si>
  <si>
    <t>С/н  котельной, %</t>
  </si>
  <si>
    <t xml:space="preserve">          ГВС </t>
  </si>
  <si>
    <t>Утверждено в тарифе на базоый период</t>
  </si>
  <si>
    <t>Принято котельных всего, в т.ч.</t>
  </si>
  <si>
    <t>Из них, находящиеся на балансе</t>
  </si>
  <si>
    <t>Из них, находившихся на балансе</t>
  </si>
  <si>
    <t xml:space="preserve">Базовый период </t>
  </si>
  <si>
    <t xml:space="preserve">          ГВС</t>
  </si>
  <si>
    <t>Период регулирования</t>
  </si>
  <si>
    <t>Технические характеристики предприятия</t>
  </si>
  <si>
    <t>Адрес котельной</t>
  </si>
  <si>
    <t xml:space="preserve">Основное </t>
  </si>
  <si>
    <t xml:space="preserve">Год ввода котла в эксплуатацию </t>
  </si>
  <si>
    <t>Год последнего капитального ремонта</t>
  </si>
  <si>
    <t>Год проведения режимной наладки</t>
  </si>
  <si>
    <t>Указать рабочие, резервные и котлы в консервации</t>
  </si>
  <si>
    <t>Исполнитель (телефон)</t>
  </si>
  <si>
    <t>Выпуск шлакоблоков</t>
  </si>
  <si>
    <t>Выпуск кирпичей</t>
  </si>
  <si>
    <t>Вид производства в базовом периоде</t>
  </si>
  <si>
    <t>Вид производства в плановом периоде</t>
  </si>
  <si>
    <t xml:space="preserve"> Базовый период  </t>
  </si>
  <si>
    <t xml:space="preserve">Период регулирования </t>
  </si>
  <si>
    <t>Еденицы измерений</t>
  </si>
  <si>
    <t xml:space="preserve">Количество потребителей, пользующихся горячей водой, в т.ч.:  </t>
  </si>
  <si>
    <t>бюджетные потреб.</t>
  </si>
  <si>
    <t>школы</t>
  </si>
  <si>
    <t>население (количество жителей)</t>
  </si>
  <si>
    <t>д/сады</t>
  </si>
  <si>
    <t>больницы</t>
  </si>
  <si>
    <t>др. бюджетные организации</t>
  </si>
  <si>
    <t>Общая площадь зданий (население, по данным БТИ), в т.ч.: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</si>
  <si>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</si>
  <si>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2</t>
    </r>
  </si>
  <si>
    <t>площадь общего имущества*</t>
  </si>
  <si>
    <t>* как среднее значение по таблице 1.16</t>
  </si>
  <si>
    <t>Жилые дома</t>
  </si>
  <si>
    <r>
      <rPr>
        <b/>
        <sz val="10"/>
        <rFont val="Times New Roman"/>
        <family val="1"/>
      </rPr>
      <t>S</t>
    </r>
    <r>
      <rPr>
        <b/>
        <vertAlign val="subscript"/>
        <sz val="10"/>
        <rFont val="Times New Roman"/>
        <family val="1"/>
      </rPr>
      <t>об.ж</t>
    </r>
    <r>
      <rPr>
        <vertAlign val="subscript"/>
        <sz val="10"/>
        <rFont val="Times New Roman"/>
        <family val="1"/>
      </rPr>
      <t xml:space="preserve"> Площадь жилых помещений в м.к.доме, м</t>
    </r>
    <r>
      <rPr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</si>
  <si>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S</t>
    </r>
    <r>
      <rPr>
        <b/>
        <vertAlign val="subscript"/>
        <sz val="10"/>
        <rFont val="Times New Roman"/>
        <family val="1"/>
      </rPr>
      <t>об.н-ж</t>
    </r>
    <r>
      <rPr>
        <vertAlign val="subscript"/>
        <sz val="10"/>
        <rFont val="Times New Roman"/>
        <family val="1"/>
      </rPr>
      <t xml:space="preserve"> Площадь нежилых помещений в м.к.доме, м</t>
    </r>
    <r>
      <rPr>
        <vertAlign val="superscript"/>
        <sz val="10"/>
        <rFont val="Times New Roman"/>
        <family val="1"/>
      </rPr>
      <t>2</t>
    </r>
  </si>
  <si>
    <r>
      <rPr>
        <b/>
        <sz val="10"/>
        <rFont val="Times New Roman"/>
        <family val="1"/>
      </rPr>
      <t>N</t>
    </r>
    <r>
      <rPr>
        <b/>
        <vertAlign val="subscript"/>
        <sz val="10"/>
        <rFont val="Times New Roman"/>
        <family val="1"/>
      </rPr>
      <t>о</t>
    </r>
    <r>
      <rPr>
        <vertAlign val="subscript"/>
        <sz val="10"/>
        <rFont val="Times New Roman"/>
        <family val="1"/>
      </rPr>
      <t xml:space="preserve"> Норматив по отоплению, Гкал/м</t>
    </r>
    <r>
      <rPr>
        <vertAlign val="superscript"/>
        <sz val="10"/>
        <rFont val="Times New Roman"/>
        <family val="1"/>
      </rPr>
      <t>2</t>
    </r>
    <r>
      <rPr>
        <vertAlign val="subscript"/>
        <sz val="10"/>
        <rFont val="Times New Roman"/>
        <family val="1"/>
      </rPr>
      <t xml:space="preserve"> в месяц отопит периода</t>
    </r>
  </si>
  <si>
    <t>Этажность здания</t>
  </si>
  <si>
    <t>Прочие организации</t>
  </si>
  <si>
    <t>1.(Указывается адрес жилого дома)</t>
  </si>
  <si>
    <t>……</t>
  </si>
  <si>
    <t>…..</t>
  </si>
  <si>
    <t>….</t>
  </si>
  <si>
    <r>
      <rPr>
        <b/>
        <sz val="10"/>
        <rFont val="Times New Roman"/>
        <family val="1"/>
      </rPr>
      <t>S</t>
    </r>
    <r>
      <rPr>
        <vertAlign val="subscript"/>
        <sz val="10"/>
        <rFont val="Times New Roman"/>
        <family val="1"/>
      </rPr>
      <t xml:space="preserve"> Общая площадь жилого дома всего, в т.ч.:, м</t>
    </r>
    <r>
      <rPr>
        <vertAlign val="superscript"/>
        <sz val="10"/>
        <rFont val="Times New Roman"/>
        <family val="1"/>
      </rPr>
      <t>2</t>
    </r>
  </si>
  <si>
    <r>
      <rPr>
        <sz val="10"/>
        <rFont val="Times New Roman"/>
        <family val="1"/>
      </rPr>
      <t>Q</t>
    </r>
    <r>
      <rPr>
        <vertAlign val="subscript"/>
        <sz val="7"/>
        <rFont val="Times New Roman"/>
        <family val="1"/>
      </rPr>
      <t>max</t>
    </r>
    <r>
      <rPr>
        <vertAlign val="subscript"/>
        <sz val="8"/>
        <rFont val="Times New Roman"/>
        <family val="1"/>
      </rPr>
      <t>.</t>
    </r>
    <r>
      <rPr>
        <sz val="8"/>
        <rFont val="Times New Roman"/>
        <family val="1"/>
      </rPr>
      <t xml:space="preserve"> Макс. час. нагрузка, Гкал/час </t>
    </r>
  </si>
  <si>
    <t>Наличие общедомового прибора учета</t>
  </si>
  <si>
    <t>Суточный расход, л/сут</t>
  </si>
  <si>
    <t>Количество дней подачи г.в. в год</t>
  </si>
  <si>
    <t>в     том числе:</t>
  </si>
  <si>
    <r>
      <t>Наличие - "</t>
    </r>
    <r>
      <rPr>
        <b/>
        <sz val="9"/>
        <rFont val="Times New Roman"/>
        <family val="1"/>
      </rPr>
      <t>да</t>
    </r>
    <r>
      <rPr>
        <sz val="9"/>
        <rFont val="Times New Roman"/>
        <family val="1"/>
      </rPr>
      <t>", отсутствие - "</t>
    </r>
    <r>
      <rPr>
        <b/>
        <sz val="9"/>
        <rFont val="Times New Roman"/>
        <family val="1"/>
      </rPr>
      <t>нет</t>
    </r>
    <r>
      <rPr>
        <sz val="9"/>
        <rFont val="Times New Roman"/>
        <family val="1"/>
      </rPr>
      <t>".</t>
    </r>
  </si>
  <si>
    <t>Т-ра горячей воды</t>
  </si>
  <si>
    <t>Количество воды на ГВС в регулируемом периоде всего, м3/год</t>
  </si>
  <si>
    <t>Количество воды на ГВС всего в базовом периоде, м3/год</t>
  </si>
  <si>
    <t>Максимальная часовая нагрузка, Гкал/час</t>
  </si>
  <si>
    <t>Наименование поселения</t>
  </si>
  <si>
    <t>Муниципальное образование</t>
  </si>
  <si>
    <t>Всего по предприятию, в том числе:</t>
  </si>
  <si>
    <t>Количество потребителей</t>
  </si>
  <si>
    <r>
      <rPr>
        <b/>
        <sz val="10"/>
        <rFont val="Times New Roman"/>
        <family val="1"/>
      </rPr>
      <t>S</t>
    </r>
    <r>
      <rPr>
        <b/>
        <vertAlign val="subscript"/>
        <sz val="10"/>
        <rFont val="Times New Roman"/>
        <family val="1"/>
      </rPr>
      <t>ои</t>
    </r>
    <r>
      <rPr>
        <vertAlign val="subscript"/>
        <sz val="10"/>
        <rFont val="Times New Roman"/>
        <family val="1"/>
      </rPr>
      <t xml:space="preserve"> Площадь общего имущества в м.к.доме, м</t>
    </r>
    <r>
      <rPr>
        <vertAlign val="superscript"/>
        <sz val="10"/>
        <rFont val="Times New Roman"/>
        <family val="1"/>
      </rPr>
      <t>2</t>
    </r>
  </si>
  <si>
    <r>
      <t>Sои Площадь общего имущества в м.к.доме, м</t>
    </r>
    <r>
      <rPr>
        <vertAlign val="superscript"/>
        <sz val="9"/>
        <rFont val="Times New Roman"/>
        <family val="1"/>
      </rPr>
      <t>2</t>
    </r>
  </si>
  <si>
    <t>Всего по котельной, в том числе:</t>
  </si>
  <si>
    <t>*В случае поставки абоненту покупного тепла от другой организации в столбце "1" указать "покупка", в столбце "2" кроме адреса котельной указать название организации поставщика тепловой энергии.</t>
  </si>
  <si>
    <t>Расчет нагрузок на ГВС по абонентам предприятия (для абонентов, не потребляющих воду из сети (в частности для домов с ИТП)).</t>
  </si>
  <si>
    <t>Расчет нагрузок на ГВС по абонентам предприятия (для абонентов, потребляющих воду из сети).</t>
  </si>
  <si>
    <r>
      <t>Установленный норматив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/чел. в мес.</t>
    </r>
  </si>
  <si>
    <r>
      <t>Установленный норматив на общедомовые нужды,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мес. на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</si>
  <si>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r>
      <rPr>
        <b/>
        <sz val="11"/>
        <rFont val="Times New Roman"/>
        <family val="1"/>
      </rPr>
      <t>q</t>
    </r>
    <r>
      <rPr>
        <b/>
        <vertAlign val="superscript"/>
        <sz val="7"/>
        <rFont val="Times New Roman"/>
        <family val="1"/>
      </rPr>
      <t>т/э</t>
    </r>
    <r>
      <rPr>
        <sz val="9"/>
        <rFont val="Times New Roman"/>
        <family val="1"/>
      </rPr>
      <t xml:space="preserve"> Кол-во т.энергии на нагрев 1м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(теплосодержание)  Гкал/м3</t>
    </r>
  </si>
  <si>
    <t>Количество воды на ГВС на общедомовые нужды, м3/год</t>
  </si>
  <si>
    <t>Иное топливо**</t>
  </si>
  <si>
    <t>покупка</t>
  </si>
  <si>
    <t>Всего по МО, в том числе:</t>
  </si>
  <si>
    <t>Всего по МО</t>
  </si>
  <si>
    <t xml:space="preserve">**Второй вид топлива (если ипользуется, в частности на растопку) указывать в столбце "Расход иного топлива".   </t>
  </si>
  <si>
    <t>Данные по МО, по гуппам, по предприятию</t>
  </si>
  <si>
    <t>по пару</t>
  </si>
  <si>
    <r>
      <t xml:space="preserve">Наличие </t>
    </r>
    <r>
      <rPr>
        <b/>
        <sz val="10"/>
        <rFont val="Times New Roman"/>
        <family val="1"/>
      </rPr>
      <t>коммерческого</t>
    </r>
    <r>
      <rPr>
        <sz val="10"/>
        <rFont val="Times New Roman"/>
        <family val="1"/>
      </rPr>
      <t xml:space="preserve"> прибора учета газа</t>
    </r>
  </si>
  <si>
    <t>Показатели работы котельных в базовом периоде  предприятия</t>
  </si>
  <si>
    <t xml:space="preserve">Показатели работы котельных  в периоде регулирования предприятия </t>
  </si>
  <si>
    <t>Тех.</t>
  </si>
  <si>
    <t>A</t>
  </si>
  <si>
    <t>B</t>
  </si>
  <si>
    <t>C</t>
  </si>
  <si>
    <t>Полезный отпуск тепловой энергии</t>
  </si>
  <si>
    <t>в т.ч. 1) на сторону:</t>
  </si>
  <si>
    <t>2) собственное потребление</t>
  </si>
  <si>
    <t>Коэф</t>
  </si>
  <si>
    <t xml:space="preserve">печное топливо </t>
  </si>
  <si>
    <t xml:space="preserve">мазут </t>
  </si>
  <si>
    <t>Покупная электроэнергия, в том числе:</t>
  </si>
  <si>
    <t>Топливо на технологические нужды, в том числе:</t>
  </si>
  <si>
    <r>
      <t>тыс. м</t>
    </r>
    <r>
      <rPr>
        <i/>
        <vertAlign val="superscript"/>
        <sz val="10"/>
        <rFont val="Times New Roman"/>
        <family val="1"/>
      </rPr>
      <t>3</t>
    </r>
  </si>
  <si>
    <r>
      <t>тыс. м</t>
    </r>
    <r>
      <rPr>
        <i/>
        <vertAlign val="superscript"/>
        <sz val="10"/>
        <rFont val="Times New Roman"/>
        <family val="1"/>
      </rPr>
      <t>3</t>
    </r>
  </si>
  <si>
    <t>Расход соли</t>
  </si>
  <si>
    <t>Удельный расход по режимной карте</t>
  </si>
  <si>
    <r>
      <t>кг/м</t>
    </r>
    <r>
      <rPr>
        <vertAlign val="superscript"/>
        <sz val="10"/>
        <rFont val="Times New Roman"/>
        <family val="1"/>
      </rPr>
      <t>3</t>
    </r>
  </si>
  <si>
    <t>сжиженный газ</t>
  </si>
  <si>
    <t>Дизельное топливо</t>
  </si>
  <si>
    <t>Мазут</t>
  </si>
  <si>
    <t xml:space="preserve">дизельное топливо </t>
  </si>
  <si>
    <t>Иное топливо</t>
  </si>
  <si>
    <t>7.1.7.</t>
  </si>
  <si>
    <t>7.1.8.</t>
  </si>
  <si>
    <r>
      <t>природный газ ВСЕГО, в том числе по группам потребителей</t>
    </r>
    <r>
      <rPr>
        <sz val="10"/>
        <rFont val="Times New Roman"/>
        <family val="1"/>
      </rPr>
      <t>:</t>
    </r>
  </si>
  <si>
    <t>Вода на нужды ГВС всего, в том числе:</t>
  </si>
  <si>
    <t>-  население</t>
  </si>
  <si>
    <t xml:space="preserve">- прочие, </t>
  </si>
  <si>
    <t>- собственное потребление</t>
  </si>
  <si>
    <t xml:space="preserve">Факт работы предприятия </t>
  </si>
  <si>
    <t>Всего по пердприятию, в.ч.:</t>
  </si>
  <si>
    <t>Продолжит работы в течении суток, час.</t>
  </si>
  <si>
    <t>Коэффициент  использования мощности</t>
  </si>
  <si>
    <t>Мощность оборудования, кВт</t>
  </si>
  <si>
    <t>НН (0,4кВ)</t>
  </si>
  <si>
    <t>Номер, дата договора электроснабжения</t>
  </si>
  <si>
    <t>Адрес котельной (Наименование организации поставщика т.э.)</t>
  </si>
  <si>
    <t>Наименование организации поставщика т.э.</t>
  </si>
  <si>
    <t xml:space="preserve">Адрес ЦТП </t>
  </si>
  <si>
    <t>Продолжительность работы в год, сут.</t>
  </si>
  <si>
    <t xml:space="preserve"> - на сжиженном газе</t>
  </si>
  <si>
    <t xml:space="preserve"> - на печном топливе</t>
  </si>
  <si>
    <t xml:space="preserve"> - на дизельном топливе</t>
  </si>
  <si>
    <t xml:space="preserve"> - на мазуте</t>
  </si>
  <si>
    <t xml:space="preserve"> - на дровах, обрезках, опилках</t>
  </si>
  <si>
    <t xml:space="preserve"> - на угле</t>
  </si>
  <si>
    <t xml:space="preserve"> - на ином топливе</t>
  </si>
  <si>
    <t xml:space="preserve"> - на природном газе</t>
  </si>
  <si>
    <t>В том числе на производство и передачу тепла</t>
  </si>
  <si>
    <t>Количество</t>
  </si>
  <si>
    <t>Вид энергоресурса (заполняется)</t>
  </si>
  <si>
    <t>Наименование предприятия</t>
  </si>
  <si>
    <t>г. Иваново, Лесная, 8</t>
  </si>
  <si>
    <t>ст.Ивановская, Виноградная, 28</t>
  </si>
  <si>
    <r>
      <t>№ котельной в данной таблице (</t>
    </r>
    <r>
      <rPr>
        <sz val="9"/>
        <rFont val="Times New Roman"/>
        <family val="1"/>
      </rPr>
      <t>для использования в последующих таблицах</t>
    </r>
    <r>
      <rPr>
        <sz val="10"/>
        <rFont val="Times New Roman"/>
        <family val="1"/>
      </rPr>
      <t>)</t>
    </r>
  </si>
  <si>
    <t xml:space="preserve"> - трубопроводы отопления</t>
  </si>
  <si>
    <t xml:space="preserve"> - трубопроводы ГВС</t>
  </si>
  <si>
    <t xml:space="preserve"> - паропроводы</t>
  </si>
  <si>
    <t xml:space="preserve"> - конденсатопроводы</t>
  </si>
  <si>
    <t>Технические параметры котлов в регулируемом периоде</t>
  </si>
  <si>
    <t>Поставщик (наименование)</t>
  </si>
  <si>
    <t>Итог по МО, по гуппам, по предприятию</t>
  </si>
  <si>
    <t xml:space="preserve">Наименование потребителя и адрес </t>
  </si>
  <si>
    <t>Таблица Т.7</t>
  </si>
  <si>
    <t>Подкл. нагрузка, Гкал/час</t>
  </si>
  <si>
    <t>Среднегодовые температуры теплоносителя при указанном графике работы (подача, обратка)</t>
  </si>
  <si>
    <t>Расчетная температура водуха для графика</t>
  </si>
  <si>
    <t>без срезки</t>
  </si>
  <si>
    <t>Продолжительность работы</t>
  </si>
  <si>
    <t>Средняя температуры воздуха планового периода</t>
  </si>
  <si>
    <t>Средняя температуры грунта планового периода</t>
  </si>
  <si>
    <t>Часов в сутки</t>
  </si>
  <si>
    <t>Часов в году</t>
  </si>
  <si>
    <t>Подающий</t>
  </si>
  <si>
    <t>Обратный</t>
  </si>
  <si>
    <t>Исходные данные для расчета технологических потерь при передаче тепловой энергии</t>
  </si>
  <si>
    <t>Дней</t>
  </si>
  <si>
    <t>График работы тепловой сети (выбрать из списка: "без срезки", "со срезкой")</t>
  </si>
  <si>
    <t>Назначение тепловой сети</t>
  </si>
  <si>
    <t>Наименование участка</t>
  </si>
  <si>
    <t>Длина участка (в двухтрубном исчислении)</t>
  </si>
  <si>
    <t>Теплоизоляционный материал</t>
  </si>
  <si>
    <t>Тип прокладки</t>
  </si>
  <si>
    <t>Год ввода в эксплуатацию (перекладки)</t>
  </si>
  <si>
    <t>Средняя глубина заложения до оси трубопроводов на участке</t>
  </si>
  <si>
    <t>L, м</t>
  </si>
  <si>
    <t>H, м</t>
  </si>
  <si>
    <t>Наружный диаметр трубопроводов на участке</t>
  </si>
  <si>
    <t>Т25-Т26</t>
  </si>
  <si>
    <t>Т18-Т21</t>
  </si>
  <si>
    <t>Т8-Т11</t>
  </si>
  <si>
    <t>Т5-Т8</t>
  </si>
  <si>
    <t>Т23-Т24</t>
  </si>
  <si>
    <t>Т1-Т24</t>
  </si>
  <si>
    <t>Т1-Т4</t>
  </si>
  <si>
    <t>Год постройки</t>
  </si>
  <si>
    <t>Высоста здания, м</t>
  </si>
  <si>
    <t xml:space="preserve">Расчет нагрузок на отопление и вентиляцию по абонентам предприятия </t>
  </si>
  <si>
    <t>Отопление и вентиляция</t>
  </si>
  <si>
    <t xml:space="preserve">Удельный расход условного топлива (кг.у.т./ Гкал) </t>
  </si>
  <si>
    <t>Расчет объема электроэнергии для проиводства и передачи тепловой энергии предприятия.</t>
  </si>
  <si>
    <r>
      <rPr>
        <b/>
        <sz val="10"/>
        <rFont val="Times New Roman"/>
        <family val="1"/>
      </rPr>
      <t xml:space="preserve">t </t>
    </r>
    <r>
      <rPr>
        <b/>
        <vertAlign val="subscript"/>
        <sz val="7"/>
        <rFont val="Times New Roman"/>
        <family val="1"/>
      </rPr>
      <t xml:space="preserve">нар.б.п. </t>
    </r>
    <r>
      <rPr>
        <b/>
        <sz val="7"/>
        <rFont val="Times New Roman"/>
        <family val="1"/>
      </rPr>
      <t xml:space="preserve"> темп.нар. возд. отопит. (базового) периода,  </t>
    </r>
    <r>
      <rPr>
        <b/>
        <vertAlign val="superscript"/>
        <sz val="7"/>
        <rFont val="Times New Roman"/>
        <family val="1"/>
      </rPr>
      <t>0</t>
    </r>
    <r>
      <rPr>
        <b/>
        <sz val="7"/>
        <rFont val="Times New Roman"/>
        <family val="1"/>
      </rPr>
      <t xml:space="preserve">С  </t>
    </r>
  </si>
  <si>
    <r>
      <rPr>
        <b/>
        <sz val="10"/>
        <rFont val="Times New Roman"/>
        <family val="1"/>
      </rPr>
      <t>К</t>
    </r>
    <r>
      <rPr>
        <sz val="8"/>
        <rFont val="Times New Roman"/>
        <family val="1"/>
      </rPr>
      <t>и.р.</t>
    </r>
  </si>
  <si>
    <r>
      <rPr>
        <b/>
        <sz val="11"/>
        <rFont val="Times New Roman"/>
        <family val="1"/>
      </rPr>
      <t>t</t>
    </r>
    <r>
      <rPr>
        <vertAlign val="subscript"/>
        <sz val="7"/>
        <rFont val="Times New Roman"/>
        <family val="1"/>
      </rPr>
      <t>расч.</t>
    </r>
    <r>
      <rPr>
        <sz val="9"/>
        <rFont val="Times New Roman"/>
        <family val="1"/>
      </rPr>
      <t xml:space="preserve"> </t>
    </r>
    <r>
      <rPr>
        <b/>
        <vertAlign val="superscript"/>
        <sz val="7"/>
        <rFont val="Times New Roman"/>
        <family val="1"/>
      </rPr>
      <t>нар.</t>
    </r>
    <r>
      <rPr>
        <b/>
        <vertAlign val="subscript"/>
        <sz val="7"/>
        <rFont val="Times New Roman"/>
        <family val="1"/>
      </rPr>
      <t xml:space="preserve">расчетн. </t>
    </r>
    <r>
      <rPr>
        <b/>
        <sz val="7"/>
        <rFont val="Times New Roman"/>
        <family val="1"/>
      </rPr>
      <t xml:space="preserve">темп.нар.воздуха, </t>
    </r>
    <r>
      <rPr>
        <b/>
        <vertAlign val="superscript"/>
        <sz val="7"/>
        <rFont val="Times New Roman"/>
        <family val="1"/>
      </rPr>
      <t>0</t>
    </r>
    <r>
      <rPr>
        <b/>
        <sz val="7"/>
        <rFont val="Times New Roman"/>
        <family val="1"/>
      </rPr>
      <t>С</t>
    </r>
  </si>
  <si>
    <r>
      <rPr>
        <b/>
        <sz val="11"/>
        <rFont val="Times New Roman"/>
        <family val="1"/>
      </rPr>
      <t>t</t>
    </r>
    <r>
      <rPr>
        <b/>
        <vertAlign val="subscript"/>
        <sz val="7"/>
        <rFont val="Times New Roman"/>
        <family val="1"/>
      </rPr>
      <t>вн.</t>
    </r>
    <r>
      <rPr>
        <b/>
        <sz val="7"/>
        <rFont val="Times New Roman"/>
        <family val="1"/>
      </rPr>
      <t xml:space="preserve"> тем-ра внутри помещ., </t>
    </r>
    <r>
      <rPr>
        <b/>
        <vertAlign val="superscript"/>
        <sz val="7"/>
        <rFont val="Times New Roman"/>
        <family val="1"/>
      </rPr>
      <t>0</t>
    </r>
    <r>
      <rPr>
        <b/>
        <sz val="7"/>
        <rFont val="Times New Roman"/>
        <family val="1"/>
      </rPr>
      <t>С</t>
    </r>
  </si>
  <si>
    <r>
      <rPr>
        <b/>
        <sz val="11"/>
        <rFont val="Times New Roman"/>
        <family val="1"/>
      </rPr>
      <t>α</t>
    </r>
    <r>
      <rPr>
        <sz val="9"/>
        <rFont val="Times New Roman"/>
        <family val="1"/>
      </rPr>
      <t xml:space="preserve"> поправочный      коэффициент</t>
    </r>
  </si>
  <si>
    <r>
      <rPr>
        <b/>
        <sz val="11"/>
        <rFont val="Times New Roman"/>
        <family val="1"/>
      </rPr>
      <t>q</t>
    </r>
    <r>
      <rPr>
        <b/>
        <vertAlign val="subscript"/>
        <sz val="9"/>
        <rFont val="Times New Roman"/>
        <family val="1"/>
      </rPr>
      <t>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Удельная отопит. (вентиляц.) хар-ка, ккал / 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ч</t>
    </r>
    <r>
      <rPr>
        <vertAlign val="superscript"/>
        <sz val="9"/>
        <rFont val="Times New Roman"/>
        <family val="1"/>
      </rPr>
      <t>0</t>
    </r>
    <r>
      <rPr>
        <b/>
        <sz val="9"/>
        <rFont val="Times New Roman"/>
        <family val="1"/>
      </rPr>
      <t>С</t>
    </r>
  </si>
  <si>
    <r>
      <rPr>
        <b/>
        <sz val="10"/>
        <rFont val="Times New Roman"/>
        <family val="1"/>
      </rPr>
      <t>V</t>
    </r>
    <r>
      <rPr>
        <sz val="9"/>
        <rFont val="Times New Roman"/>
        <family val="1"/>
      </rPr>
      <t>, объем здания по нар. обмеру, м</t>
    </r>
    <r>
      <rPr>
        <vertAlign val="superscript"/>
        <sz val="9"/>
        <rFont val="Times New Roman"/>
        <family val="1"/>
      </rPr>
      <t>3</t>
    </r>
  </si>
  <si>
    <r>
      <rPr>
        <b/>
        <sz val="10"/>
        <rFont val="Times New Roman"/>
        <family val="1"/>
      </rPr>
      <t>t</t>
    </r>
    <r>
      <rPr>
        <b/>
        <vertAlign val="subscript"/>
        <sz val="10"/>
        <rFont val="Times New Roman"/>
        <family val="1"/>
      </rPr>
      <t xml:space="preserve"> </t>
    </r>
    <r>
      <rPr>
        <vertAlign val="subscript"/>
        <sz val="8"/>
        <rFont val="Times New Roman"/>
        <family val="1"/>
      </rPr>
      <t xml:space="preserve">нар.п.п. </t>
    </r>
    <r>
      <rPr>
        <sz val="8"/>
        <rFont val="Times New Roman"/>
        <family val="1"/>
      </rPr>
      <t xml:space="preserve"> температура воздуха отопительного периода (регулируемого)сред. за 5 лет, </t>
    </r>
    <r>
      <rPr>
        <vertAlign val="superscript"/>
        <sz val="8"/>
        <rFont val="Times New Roman"/>
        <family val="1"/>
      </rPr>
      <t>0</t>
    </r>
    <r>
      <rPr>
        <sz val="8"/>
        <rFont val="Times New Roman"/>
        <family val="1"/>
      </rPr>
      <t>С</t>
    </r>
  </si>
  <si>
    <r>
      <rPr>
        <b/>
        <sz val="11"/>
        <rFont val="Times New Roman"/>
        <family val="1"/>
      </rPr>
      <t>n</t>
    </r>
    <r>
      <rPr>
        <b/>
        <vertAlign val="subscript"/>
        <sz val="7"/>
        <rFont val="Times New Roman"/>
        <family val="1"/>
      </rPr>
      <t>Б</t>
    </r>
    <r>
      <rPr>
        <b/>
        <sz val="7"/>
        <rFont val="Times New Roman"/>
        <family val="1"/>
      </rPr>
      <t>, продолжит. отопительного (базового) периода, сут.</t>
    </r>
  </si>
  <si>
    <r>
      <rPr>
        <b/>
        <sz val="11"/>
        <rFont val="Times New Roman"/>
        <family val="1"/>
      </rPr>
      <t>n</t>
    </r>
    <r>
      <rPr>
        <b/>
        <vertAlign val="subscript"/>
        <sz val="7"/>
        <rFont val="Times New Roman"/>
        <family val="1"/>
      </rPr>
      <t>п</t>
    </r>
    <r>
      <rPr>
        <b/>
        <sz val="7"/>
        <rFont val="Times New Roman"/>
        <family val="1"/>
      </rPr>
      <t>, продолжит. отопительного (регулируемого) периода, сут.</t>
    </r>
  </si>
  <si>
    <t>Пароснабжение</t>
  </si>
  <si>
    <t>Нормы расхода горячей воды:</t>
  </si>
  <si>
    <t>литр/мес</t>
  </si>
  <si>
    <t>ед.</t>
  </si>
  <si>
    <t>Информация по расчету нагрузок  и объемов отпуска тепловой энергии, оснащенности приборами учета.</t>
  </si>
  <si>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</si>
  <si>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t>Таблица поставщиков топливно-энергетических ресурсов по предприятию</t>
  </si>
  <si>
    <t>Адрес котельной (цтп), обспечиваемый данным ТЭР.</t>
  </si>
  <si>
    <t>Номер, дата договора.</t>
  </si>
  <si>
    <t xml:space="preserve">Показатели работы предприятия в период регулирования </t>
  </si>
  <si>
    <t>№ котельной согласно таблице Т.1 (№ ЦТП)</t>
  </si>
  <si>
    <r>
      <t xml:space="preserve">№ пп 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Наименование МО</t>
    </r>
  </si>
  <si>
    <t>Топливо на технологические нужды.</t>
  </si>
  <si>
    <t>Транспортировщик ….</t>
  </si>
  <si>
    <t>№ котельных согласно таблице Т.1 (№ ЦТП)</t>
  </si>
  <si>
    <t>Расход газа всего, в т.ч. по группам потребления газа</t>
  </si>
  <si>
    <t>2.1</t>
  </si>
  <si>
    <t>Транспортировщик …</t>
  </si>
  <si>
    <t>2.2</t>
  </si>
  <si>
    <t xml:space="preserve">Печное топливо </t>
  </si>
  <si>
    <t>Поставщик …</t>
  </si>
  <si>
    <t>2.3</t>
  </si>
  <si>
    <t>2.4</t>
  </si>
  <si>
    <t xml:space="preserve">Дизельное топливо </t>
  </si>
  <si>
    <t xml:space="preserve">Мазут </t>
  </si>
  <si>
    <t xml:space="preserve">Работа в период регулирования </t>
  </si>
  <si>
    <t xml:space="preserve">до 0,01 вкл.                          </t>
  </si>
  <si>
    <t>2.5</t>
  </si>
  <si>
    <t>2.6</t>
  </si>
  <si>
    <t>2.7</t>
  </si>
  <si>
    <t>2.8</t>
  </si>
  <si>
    <t>Поставщик ….</t>
  </si>
  <si>
    <t>Организация оказывающая услугу ..</t>
  </si>
  <si>
    <t>Покупная тепловая энергия всего, в том числе:</t>
  </si>
  <si>
    <t>Водоотведение сточных вод всего, в том числе:</t>
  </si>
  <si>
    <t>Организация-поставщик покупного тепла на котельную (цтп)</t>
  </si>
  <si>
    <t>Организация-транспортировщик природного газа на котельную</t>
  </si>
  <si>
    <t>Организация-поставщик электрической энергии на котельную</t>
  </si>
  <si>
    <t>Уровень напряжения по договору (ВН, СН1, СН2, НН)</t>
  </si>
  <si>
    <t>Организация-поставщик воды на технологические нужды котельной</t>
  </si>
  <si>
    <t>Организация-поставщик воды на ГВС</t>
  </si>
  <si>
    <t xml:space="preserve">Организация, оказывающая услугу водоотведения на данной котельной </t>
  </si>
  <si>
    <t>Энергоресурсы</t>
  </si>
  <si>
    <r>
      <t>Эл.эн,   тыс. кВт</t>
    </r>
    <r>
      <rPr>
        <vertAlign val="subscript"/>
        <sz val="10"/>
        <rFont val="Times New Roman"/>
        <family val="1"/>
      </rPr>
      <t>*</t>
    </r>
    <r>
      <rPr>
        <sz val="10"/>
        <rFont val="Times New Roman"/>
        <family val="1"/>
      </rPr>
      <t>час</t>
    </r>
  </si>
  <si>
    <t>Покупное тепло,   Гкал</t>
  </si>
  <si>
    <t>Потери в тепловых сетях,           %</t>
  </si>
  <si>
    <t>Отпуск теп-й энергии в сеть,         Гкал/год</t>
  </si>
  <si>
    <t>по ЦО (вент-ции)</t>
  </si>
  <si>
    <t>Полезный отпуск т. на цо и вентиляцию, Гкал/год</t>
  </si>
  <si>
    <t>Полезный отпуск т. на техн-кий пар, Гкал/год</t>
  </si>
  <si>
    <t>Условное топливо,        т.у.т.</t>
  </si>
  <si>
    <t>Удельный расход топлива по реж. карте,       кг.у.т./Гкал</t>
  </si>
  <si>
    <t>Расход природного газа,     тыс. м3</t>
  </si>
  <si>
    <t>Расход сжиженного газа,    тн</t>
  </si>
  <si>
    <t>Расход дизельного топлива,    тн</t>
  </si>
  <si>
    <t>Расход печного топлива,    тн</t>
  </si>
  <si>
    <t>Расход мазута,    тн</t>
  </si>
  <si>
    <t>Расход (дров),    тн</t>
  </si>
  <si>
    <t>Расход угля,    тн</t>
  </si>
  <si>
    <r>
      <t>Вода на ГВС,   тыс. м</t>
    </r>
    <r>
      <rPr>
        <vertAlign val="superscript"/>
        <sz val="8"/>
        <rFont val="Times New Roman"/>
        <family val="1"/>
      </rPr>
      <t>3</t>
    </r>
  </si>
  <si>
    <r>
      <t>Канализирование,   тыс. м</t>
    </r>
    <r>
      <rPr>
        <vertAlign val="superscript"/>
        <sz val="8"/>
        <rFont val="Times New Roman"/>
        <family val="1"/>
      </rPr>
      <t>3</t>
    </r>
  </si>
  <si>
    <t>Натуральное топливо</t>
  </si>
  <si>
    <r>
      <t>Вода на технолог-е нужды котельной,   тыс. м</t>
    </r>
    <r>
      <rPr>
        <vertAlign val="superscript"/>
        <sz val="8"/>
        <rFont val="Times New Roman"/>
        <family val="1"/>
      </rPr>
      <t>3</t>
    </r>
  </si>
  <si>
    <t>Таблица 11.1</t>
  </si>
  <si>
    <t>Таблицы 11</t>
  </si>
  <si>
    <t>Таблица 11.2</t>
  </si>
  <si>
    <t>Выработка тепл-й энергии за год, Гкал/год</t>
  </si>
  <si>
    <r>
      <t xml:space="preserve">Наличие прибора учета </t>
    </r>
    <r>
      <rPr>
        <b/>
        <sz val="10"/>
        <rFont val="Times New Roman"/>
        <family val="1"/>
      </rPr>
      <t>тепла</t>
    </r>
    <r>
      <rPr>
        <sz val="10"/>
        <rFont val="Times New Roman"/>
        <family val="1"/>
      </rPr>
      <t xml:space="preserve"> на котельной</t>
    </r>
  </si>
  <si>
    <t>Организация-поставщик природнрго газа на котельную</t>
  </si>
  <si>
    <t>Процент оснащенности общедомовыми приборами учета по ц.о., в т. ч.:</t>
  </si>
  <si>
    <t>Процент оснащенности общедомовыми приборами учета по ГВС, в том числе:</t>
  </si>
  <si>
    <t>Процент оснащенности приборами учета</t>
  </si>
  <si>
    <r>
      <rPr>
        <b/>
        <sz val="10"/>
        <rFont val="Times New Roman"/>
        <family val="1"/>
      </rPr>
      <t>Фактический</t>
    </r>
    <r>
      <rPr>
        <sz val="10"/>
        <rFont val="Times New Roman"/>
        <family val="1"/>
      </rPr>
      <t xml:space="preserve"> удельный расход топлива, кг.у.т./Гкал</t>
    </r>
  </si>
  <si>
    <t>Таблицы Т.5.</t>
  </si>
  <si>
    <t>Справка движения топлива и материалов по химводоподготовке за базовый период 2011 г.</t>
  </si>
  <si>
    <t>Норма теплоэнергии на единицу продукции,      Гкал/ед</t>
  </si>
  <si>
    <t>Количество выпускаемой продукции,          ед</t>
  </si>
  <si>
    <t>Количество теплоэнергии на весь объем продукции,         Гкал/год</t>
  </si>
  <si>
    <t>Объем теплоэнергии на единицу продукции,        Гкал/ед</t>
  </si>
  <si>
    <t>Количество выпущенной продукции,        ед</t>
  </si>
  <si>
    <t>Адрес котельной (ЦТП)</t>
  </si>
  <si>
    <t>Адрес ЦТП (при наличие)</t>
  </si>
  <si>
    <t>1.(Указывается тип строения (д.сад, поликлиника, и т.д.), адрес)</t>
  </si>
  <si>
    <t>1.(Указывается тип строения (магазин, мастерская, и т.д.), адрес)</t>
  </si>
  <si>
    <t>№ котельной согласно таблице Т.1  (либо "покупка")*</t>
  </si>
  <si>
    <t>Таблица заполняется в полном объеме</t>
  </si>
  <si>
    <t>**Расчет потерь в сетях абонента прилогается дополнительно.</t>
  </si>
  <si>
    <r>
      <rPr>
        <b/>
        <sz val="10"/>
        <rFont val="Times New Roman"/>
        <family val="1"/>
      </rPr>
      <t>Q</t>
    </r>
    <r>
      <rPr>
        <b/>
        <vertAlign val="subscript"/>
        <sz val="7"/>
        <rFont val="Times New Roman"/>
        <family val="1"/>
      </rPr>
      <t>баз цо</t>
    </r>
    <r>
      <rPr>
        <sz val="8"/>
        <rFont val="Times New Roman"/>
        <family val="1"/>
      </rPr>
      <t xml:space="preserve"> Количества тепла базового периода </t>
    </r>
    <r>
      <rPr>
        <sz val="8"/>
        <color indexed="12"/>
        <rFont val="Times New Roman"/>
        <family val="1"/>
      </rPr>
      <t>(табл.Т.4</t>
    </r>
    <r>
      <rPr>
        <sz val="8"/>
        <rFont val="Times New Roman"/>
        <family val="1"/>
      </rPr>
      <t>),  Гкал</t>
    </r>
  </si>
  <si>
    <r>
      <t>Q</t>
    </r>
    <r>
      <rPr>
        <b/>
        <vertAlign val="subscript"/>
        <sz val="10"/>
        <rFont val="Times New Roman"/>
        <family val="1"/>
      </rPr>
      <t>план цо</t>
    </r>
    <r>
      <rPr>
        <b/>
        <sz val="10"/>
        <rFont val="Times New Roman"/>
        <family val="1"/>
      </rPr>
      <t xml:space="preserve">  Количества тепла в регулируемом периоде </t>
    </r>
    <r>
      <rPr>
        <b/>
        <sz val="10"/>
        <rFont val="Times New Roman"/>
        <family val="1"/>
      </rPr>
      <t xml:space="preserve"> всего,  Гкал </t>
    </r>
  </si>
  <si>
    <t>Адрес котельной (цтп)</t>
  </si>
  <si>
    <r>
      <t xml:space="preserve">Расход природного газа по группам потребления (равный значению в столбце № </t>
    </r>
    <r>
      <rPr>
        <sz val="10"/>
        <color indexed="12"/>
        <rFont val="Times New Roman"/>
        <family val="1"/>
      </rPr>
      <t>20</t>
    </r>
    <r>
      <rPr>
        <sz val="10"/>
        <rFont val="Times New Roman"/>
        <family val="1"/>
      </rPr>
      <t>)</t>
    </r>
  </si>
  <si>
    <t>Таблицы 12</t>
  </si>
  <si>
    <t>Таблица 12.1</t>
  </si>
  <si>
    <t>Таблица 12.2</t>
  </si>
  <si>
    <r>
      <t>площадь жилых помещений</t>
    </r>
    <r>
      <rPr>
        <sz val="10"/>
        <color indexed="12"/>
        <rFont val="Times New Roman"/>
        <family val="1"/>
      </rPr>
      <t>*</t>
    </r>
  </si>
  <si>
    <r>
      <t>площадь нежилых помещений</t>
    </r>
    <r>
      <rPr>
        <sz val="10"/>
        <color indexed="12"/>
        <rFont val="Times New Roman"/>
        <family val="1"/>
      </rPr>
      <t>*</t>
    </r>
  </si>
  <si>
    <r>
      <t>Вид топлива, в соответствии с таблицей Табл.</t>
    </r>
    <r>
      <rPr>
        <sz val="8"/>
        <color indexed="12"/>
        <rFont val="Times New Roman"/>
        <family val="1"/>
      </rPr>
      <t>Т.12</t>
    </r>
  </si>
  <si>
    <t>Номер договора на отпуск тепловой энергии (по каждому абоненту)</t>
  </si>
  <si>
    <t>Кол-во, Гкал</t>
  </si>
  <si>
    <t>Стоимость  без НДС, руб.</t>
  </si>
  <si>
    <t>Абонент (название организации)</t>
  </si>
  <si>
    <t>Наимен-е коэф-а, учитывающего потери тепла трубопр-ми систем централиз-го г. в. (N1, N2, N3, N4)</t>
  </si>
  <si>
    <r>
      <rPr>
        <b/>
        <sz val="10"/>
        <rFont val="Times New Roman"/>
        <family val="1"/>
      </rPr>
      <t>K</t>
    </r>
    <r>
      <rPr>
        <b/>
        <sz val="8"/>
        <rFont val="Times New Roman"/>
        <family val="1"/>
      </rPr>
      <t>n</t>
    </r>
    <r>
      <rPr>
        <sz val="9"/>
        <rFont val="Times New Roman"/>
        <family val="1"/>
      </rPr>
      <t xml:space="preserve"> - коэф-т, учитывающий потери тепла трубопр-ми систем централиз-го г. в.</t>
    </r>
  </si>
  <si>
    <t xml:space="preserve">Пояснение по изменению показателя </t>
  </si>
  <si>
    <t xml:space="preserve">При необходимости, преприятие предоставляет дополнительные расчеты. </t>
  </si>
  <si>
    <t>Реестр счетов на отпуск тепловой энергии потребителям</t>
  </si>
  <si>
    <t>Горячее водоснабжение</t>
  </si>
  <si>
    <r>
      <t>Кол-во, м</t>
    </r>
    <r>
      <rPr>
        <vertAlign val="superscript"/>
        <sz val="10"/>
        <rFont val="Times New Roman"/>
        <family val="1"/>
      </rPr>
      <t>3</t>
    </r>
  </si>
  <si>
    <r>
      <t>Заполняется в случае выставления по каждой услуге отдельного документа.        (</t>
    </r>
    <r>
      <rPr>
        <b/>
        <sz val="8"/>
        <color indexed="12"/>
        <rFont val="Times New Roman"/>
        <family val="1"/>
      </rPr>
      <t>Указывается</t>
    </r>
    <r>
      <rPr>
        <sz val="8"/>
        <color indexed="12"/>
        <rFont val="Times New Roman"/>
        <family val="1"/>
      </rPr>
      <t xml:space="preserve"> услуга, размерность)</t>
    </r>
  </si>
  <si>
    <t xml:space="preserve">Адрес </t>
  </si>
  <si>
    <t>Реестр договоров (абонентов) на отпуск тепловой энергии</t>
  </si>
  <si>
    <t>1 полугодие</t>
  </si>
  <si>
    <t>2 полугодие</t>
  </si>
  <si>
    <t>2.(Указывается адрес жилого дома)</t>
  </si>
  <si>
    <t>2.(Указывается тип строения (д.сад, поликлиника, и т.д.), адрес)</t>
  </si>
  <si>
    <t>2.(Указывается тип строения (магазин, мастерская, и т.д.), адрес)</t>
  </si>
  <si>
    <t>Потребление электроэнергии  в регулируемом периоде, в том числе: кВтч</t>
  </si>
  <si>
    <t>Потребление электроэнергии  в базовом периоде, в том числе по уровням напряжений кВтч (из табл. Т%):</t>
  </si>
  <si>
    <t>При наличие, наименование, (№) котельной, используемые предприятием.</t>
  </si>
  <si>
    <t>г. Иваново, Хлебная, 118</t>
  </si>
  <si>
    <t>(№ 5)</t>
  </si>
  <si>
    <t>ЦРБ (№ 6)</t>
  </si>
  <si>
    <r>
      <t>Таблица Т.1</t>
    </r>
    <r>
      <rPr>
        <b/>
        <sz val="14"/>
        <color indexed="12"/>
        <rFont val="Times New Roman"/>
        <family val="1"/>
      </rPr>
      <t>*</t>
    </r>
  </si>
  <si>
    <r>
      <t>Таблица Т.2</t>
    </r>
    <r>
      <rPr>
        <b/>
        <sz val="14"/>
        <color indexed="12"/>
        <rFont val="Times New Roman"/>
        <family val="1"/>
      </rPr>
      <t>*</t>
    </r>
  </si>
  <si>
    <t>* В случае наличия у предприятия нескольких систем централизованного теплоснабжения (СЦТ), заполняется для каждой СЦТ отдельно.</t>
  </si>
  <si>
    <t>** По каждому виду энергоресурса предоставляется отдельная таблица</t>
  </si>
  <si>
    <r>
      <t>Таблица Т.3</t>
    </r>
    <r>
      <rPr>
        <b/>
        <sz val="14"/>
        <color indexed="12"/>
        <rFont val="Times New Roman"/>
        <family val="1"/>
      </rPr>
      <t>*</t>
    </r>
  </si>
  <si>
    <r>
      <t>Таблица Т.4</t>
    </r>
    <r>
      <rPr>
        <b/>
        <sz val="14"/>
        <color indexed="12"/>
        <rFont val="Times New Roman"/>
        <family val="1"/>
      </rPr>
      <t>*</t>
    </r>
  </si>
  <si>
    <t>ООО "Теплоснабжение"</t>
  </si>
  <si>
    <t>……..</t>
  </si>
  <si>
    <t>……….</t>
  </si>
  <si>
    <t>Диз. топливо</t>
  </si>
  <si>
    <r>
      <t>Таблица Т.5.1</t>
    </r>
    <r>
      <rPr>
        <b/>
        <sz val="12"/>
        <color indexed="12"/>
        <rFont val="Times New Roman"/>
        <family val="1"/>
      </rPr>
      <t>*</t>
    </r>
  </si>
  <si>
    <r>
      <t>Таблица Т.5.2</t>
    </r>
    <r>
      <rPr>
        <b/>
        <sz val="12"/>
        <color indexed="12"/>
        <rFont val="Times New Roman"/>
        <family val="1"/>
      </rPr>
      <t>*</t>
    </r>
  </si>
  <si>
    <r>
      <t>Таблицы Т.6</t>
    </r>
    <r>
      <rPr>
        <b/>
        <sz val="12"/>
        <color indexed="12"/>
        <rFont val="Times New Roman"/>
        <family val="1"/>
      </rPr>
      <t>*</t>
    </r>
  </si>
  <si>
    <r>
      <t>Таблица Т.8</t>
    </r>
    <r>
      <rPr>
        <b/>
        <sz val="12"/>
        <color indexed="12"/>
        <rFont val="Times New Roman"/>
        <family val="1"/>
      </rPr>
      <t>*</t>
    </r>
  </si>
  <si>
    <t xml:space="preserve">№ котельной согласно таблице Т.1 ("покупка", если ЦТП снабжает абонентов покупным теплом) </t>
  </si>
  <si>
    <t>ЦТП (адрес котельной (или название организации) от которой подключен ЦТП)</t>
  </si>
  <si>
    <r>
      <t>Наименование оборудования</t>
    </r>
    <r>
      <rPr>
        <sz val="9"/>
        <color indexed="12"/>
        <rFont val="Times New Roman"/>
        <family val="1"/>
      </rPr>
      <t>**</t>
    </r>
  </si>
  <si>
    <t>**В случае принадлежности оборудования к ЦТП - после указания наименования оборудования указать "(ЦТП)".</t>
  </si>
  <si>
    <t>Еденицы измерения</t>
  </si>
  <si>
    <t>Процент оснащенности приборами учета по предприятию</t>
  </si>
  <si>
    <r>
      <rPr>
        <b/>
        <sz val="10"/>
        <rFont val="Times New Roman"/>
        <family val="1"/>
      </rPr>
      <t>Q</t>
    </r>
    <r>
      <rPr>
        <b/>
        <vertAlign val="subscript"/>
        <sz val="9"/>
        <rFont val="Times New Roman"/>
        <family val="1"/>
      </rPr>
      <t>уч план</t>
    </r>
    <r>
      <rPr>
        <sz val="8"/>
        <rFont val="Times New Roman"/>
        <family val="1"/>
      </rPr>
      <t xml:space="preserve">  Количества тепла согласно показаний общед. приборов учета,  Гкал</t>
    </r>
  </si>
  <si>
    <r>
      <t>Наличие общедомового прибора учета. Наличие - "</t>
    </r>
    <r>
      <rPr>
        <b/>
        <sz val="9"/>
        <rFont val="Times New Roman"/>
        <family val="1"/>
      </rPr>
      <t>да</t>
    </r>
    <r>
      <rPr>
        <sz val="9"/>
        <rFont val="Times New Roman"/>
        <family val="1"/>
      </rPr>
      <t>", отсутствие - "</t>
    </r>
    <r>
      <rPr>
        <b/>
        <sz val="9"/>
        <rFont val="Times New Roman"/>
        <family val="1"/>
      </rPr>
      <t>нет</t>
    </r>
    <r>
      <rPr>
        <sz val="9"/>
        <rFont val="Times New Roman"/>
        <family val="1"/>
      </rPr>
      <t>".</t>
    </r>
  </si>
  <si>
    <t xml:space="preserve">Пояснения по представленной информации </t>
  </si>
  <si>
    <t>Реестр счетов на получение и распределение ТЭР (покупное тепло, газ, электроэнергия, вода, канализирование, др..) за базовый период предприятия**</t>
  </si>
  <si>
    <t>Тепловая энергия</t>
  </si>
  <si>
    <t>Электроэнергия</t>
  </si>
  <si>
    <t>Вода</t>
  </si>
  <si>
    <t>Водоотведение</t>
  </si>
  <si>
    <t>…………..</t>
  </si>
  <si>
    <t>Вид энергоресурса</t>
  </si>
  <si>
    <t>Технико-экономические показатели работы ТЭС</t>
  </si>
  <si>
    <t>*Таблица заполняется предприятиями с комбинированной выработкой тепловой и электрической энергиями</t>
  </si>
  <si>
    <t>Выработка электроэнергии всего, в том числе:</t>
  </si>
  <si>
    <t>Отпущено тепла всего, в том числе:</t>
  </si>
  <si>
    <t xml:space="preserve">Полезный отпуск  всего в том числе: </t>
  </si>
  <si>
    <t>а) всего на сторону, в том числе:</t>
  </si>
  <si>
    <t>б) собственное потребление всего,</t>
  </si>
  <si>
    <t>Расход условного топлива всего, в том числе:</t>
  </si>
  <si>
    <t xml:space="preserve"> - ТГ №1</t>
  </si>
  <si>
    <t xml:space="preserve"> - ТГ №2</t>
  </si>
  <si>
    <t xml:space="preserve"> - ТГ №3</t>
  </si>
  <si>
    <t xml:space="preserve"> - турбина №1</t>
  </si>
  <si>
    <t xml:space="preserve"> - турбина №2</t>
  </si>
  <si>
    <t xml:space="preserve"> - турбина №3</t>
  </si>
  <si>
    <t xml:space="preserve"> - от турбин</t>
  </si>
  <si>
    <t xml:space="preserve"> - от РОУ</t>
  </si>
  <si>
    <t xml:space="preserve"> - население</t>
  </si>
  <si>
    <t xml:space="preserve"> - бюджет</t>
  </si>
  <si>
    <t xml:space="preserve"> - прочие</t>
  </si>
  <si>
    <t xml:space="preserve"> - основного</t>
  </si>
  <si>
    <t xml:space="preserve"> - резервного</t>
  </si>
  <si>
    <t>Протяженность тепл-х сетей в 2-х труб-м исч-нии</t>
  </si>
  <si>
    <t>Потери в т/сетях</t>
  </si>
  <si>
    <t>Расход по ТЭС основного топлива (газа)</t>
  </si>
  <si>
    <t>4.1</t>
  </si>
  <si>
    <t>4.2</t>
  </si>
  <si>
    <r>
      <t>Таблица Т.13</t>
    </r>
    <r>
      <rPr>
        <b/>
        <sz val="14"/>
        <color indexed="12"/>
        <rFont val="Times New Roman"/>
        <family val="1"/>
      </rPr>
      <t>*</t>
    </r>
  </si>
  <si>
    <r>
      <t>Таблица Т.9</t>
    </r>
    <r>
      <rPr>
        <b/>
        <sz val="12"/>
        <color indexed="12"/>
        <rFont val="Times New Roman"/>
        <family val="1"/>
      </rPr>
      <t>*</t>
    </r>
  </si>
  <si>
    <r>
      <t>Таблица Т.10</t>
    </r>
    <r>
      <rPr>
        <b/>
        <sz val="14"/>
        <color indexed="12"/>
        <rFont val="Times New Roman"/>
        <family val="1"/>
      </rPr>
      <t>*</t>
    </r>
  </si>
  <si>
    <r>
      <rPr>
        <b/>
        <sz val="10"/>
        <rFont val="Times New Roman"/>
        <family val="1"/>
      </rPr>
      <t>Q</t>
    </r>
    <r>
      <rPr>
        <b/>
        <sz val="7"/>
        <rFont val="Times New Roman"/>
        <family val="1"/>
      </rPr>
      <t>пот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аб</t>
    </r>
    <r>
      <rPr>
        <sz val="9"/>
        <rFont val="Times New Roman"/>
        <family val="1"/>
      </rPr>
      <t xml:space="preserve"> Плановые тепловые потери в сетях абонентов, Гкал</t>
    </r>
    <r>
      <rPr>
        <sz val="9"/>
        <color indexed="12"/>
        <rFont val="Times New Roman"/>
        <family val="1"/>
      </rPr>
      <t>***</t>
    </r>
  </si>
  <si>
    <t>**В случае поставки абоненту покупного тепла от другой организации в столбце "1" указать "покупка", в столбце "2" кроме адреса котельной указать название организации поставщика тепловой энергии.</t>
  </si>
  <si>
    <t>***Расчет потерь в сетях абонента прилогается дополнительно.</t>
  </si>
  <si>
    <r>
      <rPr>
        <sz val="9"/>
        <rFont val="Times New Roman"/>
        <family val="1"/>
      </rPr>
      <t>№ котельной согласно таблице Т.1  (либо "покупка")</t>
    </r>
    <r>
      <rPr>
        <sz val="9"/>
        <color indexed="12"/>
        <rFont val="Times New Roman"/>
        <family val="1"/>
      </rPr>
      <t>**</t>
    </r>
  </si>
  <si>
    <t xml:space="preserve">При необходимости, предприятие предоставляет дополнительные расчеты. </t>
  </si>
  <si>
    <r>
      <t xml:space="preserve">Номера строк с информацией по каждой котельной в таблице </t>
    </r>
    <r>
      <rPr>
        <b/>
        <sz val="10"/>
        <color indexed="12"/>
        <rFont val="Times New Roman"/>
        <family val="1"/>
      </rPr>
      <t>11.1 и 11.2</t>
    </r>
    <r>
      <rPr>
        <b/>
        <sz val="10"/>
        <rFont val="Times New Roman"/>
        <family val="1"/>
      </rPr>
      <t xml:space="preserve"> должны совпадать</t>
    </r>
  </si>
  <si>
    <r>
      <t xml:space="preserve">№ котельной </t>
    </r>
    <r>
      <rPr>
        <sz val="9"/>
        <color indexed="12"/>
        <rFont val="Times New Roman"/>
        <family val="1"/>
      </rPr>
      <t>согласно таблице Т.1</t>
    </r>
    <r>
      <rPr>
        <sz val="9"/>
        <rFont val="Times New Roman"/>
        <family val="1"/>
      </rPr>
      <t xml:space="preserve">  (либо "покупка")*</t>
    </r>
  </si>
  <si>
    <t>Таблицы 11*</t>
  </si>
  <si>
    <r>
      <t>Таблицы 12</t>
    </r>
    <r>
      <rPr>
        <b/>
        <sz val="14"/>
        <color indexed="12"/>
        <rFont val="Times New Roman"/>
        <family val="1"/>
      </rPr>
      <t>*</t>
    </r>
  </si>
  <si>
    <r>
      <t>Таблица 1.15</t>
    </r>
    <r>
      <rPr>
        <b/>
        <sz val="14"/>
        <color indexed="12"/>
        <rFont val="Times New Roman"/>
        <family val="1"/>
      </rPr>
      <t>*</t>
    </r>
  </si>
  <si>
    <t>* В случае наличия у предприятия нескольких систем централизованного теплоснабжения (СЦТ), заполняется для каждой СЦТ отдельно и для преприятия в целом.</t>
  </si>
  <si>
    <t>Год</t>
  </si>
  <si>
    <t>Месяц</t>
  </si>
  <si>
    <t>Среднее значение температуры наружного воздуха на планируемый период (за предыдущие 5 лет отопительных периодов)</t>
  </si>
  <si>
    <t>Произведение температуры на количество отапливаемых дней</t>
  </si>
  <si>
    <t>*На основании данных предоставленных местной метеостанцией</t>
  </si>
  <si>
    <r>
      <t>Количество отопливаемых дней в месяце</t>
    </r>
    <r>
      <rPr>
        <sz val="10"/>
        <color indexed="12"/>
        <rFont val="Arial Cyr"/>
        <family val="0"/>
      </rPr>
      <t>**</t>
    </r>
  </si>
  <si>
    <t>**Согласно распоряжений МО о продолжительности отопительных периодов</t>
  </si>
  <si>
    <t>Сумма значений за пять предыдущих лет</t>
  </si>
  <si>
    <t>Среднегодовая продолжительность отопительного периода за предыдущие 5 лет</t>
  </si>
  <si>
    <t>Таблица расчета плановой температуры отопительного периода</t>
  </si>
  <si>
    <r>
      <t xml:space="preserve">Фактическая средняя температура отапительной части месяце, 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С</t>
    </r>
    <r>
      <rPr>
        <sz val="10"/>
        <color indexed="12"/>
        <rFont val="Arial Cyr"/>
        <family val="0"/>
      </rPr>
      <t>*</t>
    </r>
  </si>
  <si>
    <t>Муниципальное образование, всего</t>
  </si>
  <si>
    <t>Население, всего</t>
  </si>
  <si>
    <t>Прочие организации, всего</t>
  </si>
  <si>
    <t>Номер договора (в соответствии с таблицами Т.9, Т.10, Т.11) / количество договоров</t>
  </si>
  <si>
    <t>Бюджетные организации, всего</t>
  </si>
  <si>
    <t>месяц</t>
  </si>
  <si>
    <r>
      <t>Количество, тыс. м</t>
    </r>
    <r>
      <rPr>
        <vertAlign val="superscript"/>
        <sz val="10"/>
        <rFont val="Times New Roman"/>
        <family val="1"/>
      </rPr>
      <t>3</t>
    </r>
  </si>
  <si>
    <t>Наименование документа, номер, дата (паспорт качества газа)</t>
  </si>
  <si>
    <t>тыс.м3</t>
  </si>
  <si>
    <t>Всего/средн. знач.</t>
  </si>
  <si>
    <t>Низшая теплота сгорания топлива, ккал/м3</t>
  </si>
  <si>
    <t xml:space="preserve">Произведение теплоты сгорания на количество топлива </t>
  </si>
  <si>
    <t>Калорийный эквивалент топлива</t>
  </si>
  <si>
    <t>Таблица расчета калорийного эквивалента топлива базового периода</t>
  </si>
  <si>
    <r>
      <t>Таблица Т.3.1</t>
    </r>
    <r>
      <rPr>
        <b/>
        <sz val="14"/>
        <color indexed="12"/>
        <rFont val="Times New Roman"/>
        <family val="1"/>
      </rPr>
      <t>*</t>
    </r>
  </si>
  <si>
    <t xml:space="preserve">Расчет предоставляется по каждому виду топлива </t>
  </si>
  <si>
    <t>Всего по предприятию, в том числе по МО:</t>
  </si>
  <si>
    <t>МО …….</t>
  </si>
  <si>
    <t>МО…….</t>
  </si>
  <si>
    <t>Хлебная, 110</t>
  </si>
  <si>
    <t>Расход условного топлива (газа)</t>
  </si>
  <si>
    <t>Средняя цена топлива без НДС</t>
  </si>
  <si>
    <t>Стоимость топлива</t>
  </si>
  <si>
    <t>руб/ед.топлива</t>
  </si>
  <si>
    <r>
      <t>руб/1тыс. м</t>
    </r>
    <r>
      <rPr>
        <i/>
        <vertAlign val="superscript"/>
        <sz val="10"/>
        <rFont val="Times New Roman"/>
        <family val="1"/>
      </rPr>
      <t>3</t>
    </r>
  </si>
  <si>
    <r>
      <t xml:space="preserve">Цена газа без НДС </t>
    </r>
    <r>
      <rPr>
        <sz val="8"/>
        <rFont val="Times New Roman"/>
        <family val="1"/>
      </rPr>
      <t>по группам потребления</t>
    </r>
  </si>
  <si>
    <r>
      <t xml:space="preserve">Расход природного газа ВСЕГО, </t>
    </r>
    <r>
      <rPr>
        <sz val="8"/>
        <rFont val="Times New Roman"/>
        <family val="1"/>
      </rPr>
      <t>в том числе по группам потребителей</t>
    </r>
    <r>
      <rPr>
        <sz val="10"/>
        <rFont val="Times New Roman"/>
        <family val="1"/>
      </rPr>
      <t>:</t>
    </r>
  </si>
  <si>
    <t>Полезный отпуск тепловой энергии, в т. ч.:</t>
  </si>
  <si>
    <t>1) на сторону:</t>
  </si>
  <si>
    <t>2) собственое потребление</t>
  </si>
  <si>
    <t>2.7.</t>
  </si>
  <si>
    <t>2.8.</t>
  </si>
  <si>
    <t>2.9.</t>
  </si>
  <si>
    <t>3.7.</t>
  </si>
  <si>
    <t>КОТЕЛЬНЫЕ НА СЖИЖЕННОМ ГАЗЕ</t>
  </si>
  <si>
    <t>Расход условного топлива (сжиженного газа)</t>
  </si>
  <si>
    <t>Расход условного топлива (печного топлива)</t>
  </si>
  <si>
    <t>4.7.</t>
  </si>
  <si>
    <t>КОТЕЛЬНЫЕ НА ДИЗЕЛЬНОМ ТОПЛИВЕ</t>
  </si>
  <si>
    <t>5.7.</t>
  </si>
  <si>
    <t>КОТЕЛЬНЫЕ НА ДРЕВЕСНОМ ТОПЛИВЕ</t>
  </si>
  <si>
    <t>КОТЕЛЬНЫЕ НА УГЛЕ</t>
  </si>
  <si>
    <t>КОТЕЛЬНЫЕ НА ИНОМ ТОПЛИВЕ</t>
  </si>
  <si>
    <t>Расход условного топлива (дизельного топлива)</t>
  </si>
  <si>
    <t>Расход условного топлива (мазута)</t>
  </si>
  <si>
    <t>6.6.</t>
  </si>
  <si>
    <t>6.7.</t>
  </si>
  <si>
    <t>6.5.</t>
  </si>
  <si>
    <t>Расход условного топлива (древесного топлива)</t>
  </si>
  <si>
    <t>7.</t>
  </si>
  <si>
    <t>7.1.</t>
  </si>
  <si>
    <t>7.2.</t>
  </si>
  <si>
    <t>7.3.</t>
  </si>
  <si>
    <t>7.4.</t>
  </si>
  <si>
    <t>7.7.</t>
  </si>
  <si>
    <t>7.6.</t>
  </si>
  <si>
    <t>7.5.</t>
  </si>
  <si>
    <t>Расход условного топлива (угля)</t>
  </si>
  <si>
    <t>8.4.</t>
  </si>
  <si>
    <t>8.6.</t>
  </si>
  <si>
    <t>8.7.</t>
  </si>
  <si>
    <t>8.5.</t>
  </si>
  <si>
    <t>Расход условного топлива (иного топлива)</t>
  </si>
  <si>
    <t>9.3.</t>
  </si>
  <si>
    <t>9.4.</t>
  </si>
  <si>
    <t>9.6.</t>
  </si>
  <si>
    <t>9.7.</t>
  </si>
  <si>
    <t>9.5.</t>
  </si>
  <si>
    <t>10.1.</t>
  </si>
  <si>
    <t>10.2.</t>
  </si>
  <si>
    <t>10.3.</t>
  </si>
  <si>
    <t>10.4.</t>
  </si>
  <si>
    <r>
      <t>Таблица Т.16</t>
    </r>
    <r>
      <rPr>
        <b/>
        <sz val="12"/>
        <color indexed="12"/>
        <rFont val="Times New Roman"/>
        <family val="1"/>
      </rPr>
      <t>*</t>
    </r>
  </si>
  <si>
    <r>
      <t>Таблицы 14</t>
    </r>
    <r>
      <rPr>
        <b/>
        <sz val="14"/>
        <color indexed="12"/>
        <rFont val="Times New Roman"/>
        <family val="1"/>
      </rPr>
      <t>*</t>
    </r>
  </si>
  <si>
    <t>Таблица 14.1</t>
  </si>
  <si>
    <t xml:space="preserve">Структура полезного отпуска и расчет затрат на топливо и покупную тепловую энергию  в базовом периоде </t>
  </si>
  <si>
    <t xml:space="preserve">Структура полезного отпуска и расчет затрат на топливо и покупную тепловую энергию  в плановом периоде </t>
  </si>
  <si>
    <t>Таблица 14.2</t>
  </si>
  <si>
    <r>
      <t>Нагрузка по договору (по каждому абоненту), 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</si>
  <si>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Плановый объем теплоносителя согласно договора (по каждому абоненту),  м3/год</t>
  </si>
  <si>
    <t>Тепловая нагрузка по договору (по каждому абоненту),  Гкал/час</t>
  </si>
  <si>
    <t>Плановый объем тепла согласно договора (по каждому абоненту),  Гкал/год</t>
  </si>
  <si>
    <r>
      <t>Таблица Т.10.1</t>
    </r>
    <r>
      <rPr>
        <b/>
        <sz val="14"/>
        <color indexed="12"/>
        <rFont val="Times New Roman"/>
        <family val="1"/>
      </rPr>
      <t>*</t>
    </r>
  </si>
  <si>
    <r>
      <rPr>
        <b/>
        <sz val="10"/>
        <rFont val="Times New Roman"/>
        <family val="1"/>
      </rPr>
      <t>Q</t>
    </r>
    <r>
      <rPr>
        <b/>
        <vertAlign val="subscript"/>
        <sz val="9"/>
        <rFont val="Times New Roman"/>
        <family val="1"/>
      </rPr>
      <t>расч план</t>
    </r>
    <r>
      <rPr>
        <b/>
        <vertAlign val="subscript"/>
        <sz val="9"/>
        <color indexed="12"/>
        <rFont val="Times New Roman"/>
        <family val="1"/>
      </rPr>
      <t>***</t>
    </r>
    <r>
      <rPr>
        <sz val="8"/>
        <rFont val="Times New Roman"/>
        <family val="1"/>
      </rPr>
      <t xml:space="preserve"> Количества тепла по объектам без общедом. приборов учета,  Гкал</t>
    </r>
  </si>
  <si>
    <r>
      <rPr>
        <b/>
        <sz val="10"/>
        <rFont val="Times New Roman"/>
        <family val="1"/>
      </rPr>
      <t>Q</t>
    </r>
    <r>
      <rPr>
        <b/>
        <sz val="7"/>
        <rFont val="Times New Roman"/>
        <family val="1"/>
      </rPr>
      <t>пот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аб</t>
    </r>
    <r>
      <rPr>
        <b/>
        <sz val="7"/>
        <color indexed="12"/>
        <rFont val="Times New Roman"/>
        <family val="1"/>
      </rPr>
      <t>**</t>
    </r>
    <r>
      <rPr>
        <sz val="9"/>
        <rFont val="Times New Roman"/>
        <family val="1"/>
      </rPr>
      <t xml:space="preserve"> Плановые тепл-е потери в сетях абонентов, Гкал</t>
    </r>
  </si>
  <si>
    <t>***Qрасч план - расчитывается согласно Методики определения потребности в топливе, электрической энергии и воде при производстве и передаче тепловой энергии и теплоносителя в системах коммунального теплоснабжения, утвержденной Заместителем председателя Госстроя России 12.08.2003 г. (МДК 4-05.2004)</t>
  </si>
  <si>
    <t>Для населения без общедомовых приборов учета:</t>
  </si>
  <si>
    <r>
      <rPr>
        <b/>
        <sz val="10"/>
        <rFont val="Times New Roman"/>
        <family val="1"/>
      </rPr>
      <t>Q</t>
    </r>
    <r>
      <rPr>
        <b/>
        <vertAlign val="subscript"/>
        <sz val="7"/>
        <rFont val="Times New Roman"/>
        <family val="1"/>
      </rPr>
      <t>баз гвс</t>
    </r>
    <r>
      <rPr>
        <sz val="8"/>
        <rFont val="Times New Roman"/>
        <family val="1"/>
      </rPr>
      <t xml:space="preserve"> Количество тепла базового периода (</t>
    </r>
    <r>
      <rPr>
        <sz val="8"/>
        <color indexed="12"/>
        <rFont val="Times New Roman"/>
        <family val="1"/>
      </rPr>
      <t>табл.Т.4</t>
    </r>
    <r>
      <rPr>
        <sz val="8"/>
        <rFont val="Times New Roman"/>
        <family val="1"/>
      </rPr>
      <t>),  Гкал</t>
    </r>
  </si>
  <si>
    <r>
      <t>Q</t>
    </r>
    <r>
      <rPr>
        <b/>
        <vertAlign val="subscript"/>
        <sz val="10"/>
        <rFont val="Times New Roman"/>
        <family val="1"/>
      </rPr>
      <t>план гвс</t>
    </r>
    <r>
      <rPr>
        <b/>
        <sz val="10"/>
        <rFont val="Times New Roman"/>
        <family val="1"/>
      </rPr>
      <t xml:space="preserve">  Количество тепла в регулируемом периоде всего,  Гкал </t>
    </r>
  </si>
  <si>
    <r>
      <rPr>
        <b/>
        <sz val="10"/>
        <rFont val="Times New Roman"/>
        <family val="1"/>
      </rPr>
      <t>Q</t>
    </r>
    <r>
      <rPr>
        <b/>
        <vertAlign val="subscript"/>
        <sz val="8"/>
        <rFont val="Times New Roman"/>
        <family val="1"/>
      </rPr>
      <t>расч план</t>
    </r>
    <r>
      <rPr>
        <vertAlign val="subscript"/>
        <sz val="8"/>
        <rFont val="Times New Roman"/>
        <family val="1"/>
      </rPr>
      <t xml:space="preserve"> ин</t>
    </r>
    <r>
      <rPr>
        <sz val="8"/>
        <rFont val="Times New Roman"/>
        <family val="1"/>
      </rPr>
      <t xml:space="preserve"> Количество тепла на нагрев г.в. по индивидуальным приборам учета,  Гкал</t>
    </r>
  </si>
  <si>
    <r>
      <rPr>
        <b/>
        <sz val="10"/>
        <rFont val="Times New Roman"/>
        <family val="1"/>
      </rPr>
      <t>Q</t>
    </r>
    <r>
      <rPr>
        <b/>
        <vertAlign val="subscript"/>
        <sz val="7"/>
        <rFont val="Times New Roman"/>
        <family val="1"/>
      </rPr>
      <t>расч план</t>
    </r>
    <r>
      <rPr>
        <vertAlign val="subscript"/>
        <sz val="8"/>
        <rFont val="Times New Roman"/>
        <family val="1"/>
      </rPr>
      <t xml:space="preserve"> </t>
    </r>
    <r>
      <rPr>
        <vertAlign val="subscript"/>
        <sz val="7"/>
        <rFont val="Times New Roman"/>
        <family val="1"/>
      </rPr>
      <t>норм</t>
    </r>
    <r>
      <rPr>
        <sz val="8"/>
        <rFont val="Times New Roman"/>
        <family val="1"/>
      </rPr>
      <t xml:space="preserve"> Количество тепла на нагрев г.в. по нормативу,  Гкал</t>
    </r>
  </si>
  <si>
    <r>
      <rPr>
        <b/>
        <sz val="10"/>
        <rFont val="Times New Roman"/>
        <family val="1"/>
      </rPr>
      <t>Q</t>
    </r>
    <r>
      <rPr>
        <b/>
        <vertAlign val="subscript"/>
        <sz val="7"/>
        <rFont val="Times New Roman"/>
        <family val="1"/>
      </rPr>
      <t>расч план</t>
    </r>
    <r>
      <rPr>
        <sz val="8"/>
        <rFont val="Times New Roman"/>
        <family val="1"/>
      </rPr>
      <t xml:space="preserve"> </t>
    </r>
    <r>
      <rPr>
        <vertAlign val="subscript"/>
        <sz val="8"/>
        <rFont val="Times New Roman"/>
        <family val="1"/>
      </rPr>
      <t>д</t>
    </r>
    <r>
      <rPr>
        <sz val="8"/>
        <rFont val="Times New Roman"/>
        <family val="1"/>
      </rPr>
      <t xml:space="preserve"> Количество тепла на нагрев г.в. на общедомовые нужды,  Гкал</t>
    </r>
  </si>
  <si>
    <r>
      <rPr>
        <b/>
        <sz val="10"/>
        <rFont val="Times New Roman"/>
        <family val="1"/>
      </rPr>
      <t>Q</t>
    </r>
    <r>
      <rPr>
        <b/>
        <vertAlign val="subscript"/>
        <sz val="7"/>
        <rFont val="Times New Roman"/>
        <family val="1"/>
      </rPr>
      <t>уч план пр</t>
    </r>
    <r>
      <rPr>
        <sz val="8"/>
        <rFont val="Times New Roman"/>
        <family val="1"/>
      </rPr>
      <t xml:space="preserve">  Количество тепла с учетом показаний общедом. прибора учета,  Гкал</t>
    </r>
  </si>
  <si>
    <r>
      <rPr>
        <b/>
        <sz val="10"/>
        <rFont val="Times New Roman"/>
        <family val="1"/>
      </rPr>
      <t>Q</t>
    </r>
    <r>
      <rPr>
        <b/>
        <sz val="8"/>
        <rFont val="Times New Roman"/>
        <family val="1"/>
      </rPr>
      <t>расч план</t>
    </r>
    <r>
      <rPr>
        <sz val="10"/>
        <rFont val="Times New Roman"/>
        <family val="1"/>
      </rPr>
      <t xml:space="preserve"> Количество тепла на нагрев г.в. без приборов учета (бюдж., прочие),  Гкал</t>
    </r>
  </si>
  <si>
    <t>Количество воды на ГВС с учетом общедомового прибора учета, м3/год</t>
  </si>
  <si>
    <t>Количество воды на ГВС с учет. индивид приборов учета, м3/год</t>
  </si>
  <si>
    <t>Количество воды на ГВС по нормативу, м3/год</t>
  </si>
  <si>
    <t>Количество воды на ГВС без приборов учета (бюдж., прочие), м3/год</t>
  </si>
  <si>
    <t>Магистраль (до цтп, ….)</t>
  </si>
  <si>
    <t>магистраль</t>
  </si>
  <si>
    <t>отопление</t>
  </si>
  <si>
    <t>Отопление (вентиляция)</t>
  </si>
  <si>
    <t>Поправочный коэффициент к нормам тепловых потерь (в случае проведения тепловых испытаний), K</t>
  </si>
  <si>
    <r>
      <t>Исходные данные для расчета (по котельным №, №, ...</t>
    </r>
    <r>
      <rPr>
        <b/>
        <sz val="10"/>
        <color indexed="12"/>
        <rFont val="Arial Cyr"/>
        <family val="0"/>
      </rPr>
      <t>*</t>
    </r>
    <r>
      <rPr>
        <b/>
        <sz val="10"/>
        <rFont val="Arial Cyr"/>
        <family val="2"/>
      </rPr>
      <t>)</t>
    </r>
  </si>
  <si>
    <t>D, мм</t>
  </si>
  <si>
    <t>ккал/ч</t>
  </si>
  <si>
    <t>Часовые тепловые потери,</t>
  </si>
  <si>
    <t>Фактические часовые тепловые потери (в случае наличия прибора учета),</t>
  </si>
  <si>
    <t>м3</t>
  </si>
  <si>
    <t xml:space="preserve">Объем трубопроводов тепловых сетей,       </t>
  </si>
  <si>
    <t>канальная</t>
  </si>
  <si>
    <r>
      <t xml:space="preserve">Средняя температура теплоносителя,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С</t>
    </r>
  </si>
  <si>
    <t xml:space="preserve">Количество общедомовых приборов учета по ц.о., необходимое для 100% оснащения </t>
  </si>
  <si>
    <t xml:space="preserve">Количество общедомовых приборов учета по ГВС, необходимое для 100% оснащения </t>
  </si>
  <si>
    <t>Количество установленных общедомовых приборов учета по ц.о., в том числе:</t>
  </si>
  <si>
    <t>Количество установленных общедомовых приборов учета по ГВС, в том числе:</t>
  </si>
  <si>
    <t>* В случае расхождения исходных данных по котельным организации необходимо предоставить заполнные таблицы для всех вариантов (например: со срезкой, без срезки, проч...).</t>
  </si>
  <si>
    <t>Толщина стенки,</t>
  </si>
  <si>
    <t>мм</t>
  </si>
  <si>
    <t>Толщина теплоизоляционного материала, мм</t>
  </si>
  <si>
    <t>Внутренние размеры канала</t>
  </si>
  <si>
    <t xml:space="preserve">Ширина канала b, </t>
  </si>
  <si>
    <t xml:space="preserve">Высота канала h, </t>
  </si>
  <si>
    <t>отопление,      кВтч</t>
  </si>
  <si>
    <t>ГВС, кВтч</t>
  </si>
  <si>
    <t>Натуральное топливо (таблица Т.3)</t>
  </si>
  <si>
    <t>Энергоресурсы (таблица Т.3)</t>
  </si>
  <si>
    <r>
      <t>Таблица исходных данных по характеристике водяных тепловых сетей котельной ….. на балансе организации</t>
    </r>
    <r>
      <rPr>
        <b/>
        <sz val="10"/>
        <color indexed="12"/>
        <rFont val="Arial Cyr"/>
        <family val="0"/>
      </rPr>
      <t>**</t>
    </r>
  </si>
  <si>
    <t>**Очередность таблиц (по котельным) в соответствии с таблицей Т.12</t>
  </si>
  <si>
    <t>Таблица исходных данных по характеристике паровых тепловых сетей котельной ….. на балансе организации**</t>
  </si>
  <si>
    <t>Среднегодовое время работы, сут.</t>
  </si>
  <si>
    <t>№ котельной согласно таблице Т.1  (либо "покупка")</t>
  </si>
  <si>
    <r>
      <t>Период предоставления данных</t>
    </r>
    <r>
      <rPr>
        <sz val="10"/>
        <color indexed="12"/>
        <rFont val="Times New Roman"/>
        <family val="1"/>
      </rPr>
      <t>**</t>
    </r>
  </si>
  <si>
    <t>**Таблица заполняется в разрезе полугодий и года. (В случае необходимости предоставляется информация (счет фактура) по каждому месяцу)</t>
  </si>
  <si>
    <t>I</t>
  </si>
  <si>
    <t>Баланс тепловой энергии</t>
  </si>
  <si>
    <t>II</t>
  </si>
  <si>
    <t>Расходы топливно-энергетических ресурсов</t>
  </si>
  <si>
    <t>в т.ч. организации-перепродавцы</t>
  </si>
  <si>
    <t>Наличие ХВО на котельной (подтверждается предоставлением режимных карт на фильтры).  Наличие - "да", отсутствие - "нет".</t>
  </si>
  <si>
    <t>Приход за 2012г.</t>
  </si>
  <si>
    <t>Расход за 2012 г.</t>
  </si>
  <si>
    <t>Остаток на 01.01.2013 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</si>
</sst>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_(* #,##0.00_);_(* \(#,##0.00\);_(* &quot;-&quot;??_);_(@_)"/>
    <numFmt numFmtId="169" formatCode="#,##0.0"/>
    <numFmt numFmtId="170" formatCode="#,##0.000"/>
    <numFmt numFmtId="171" formatCode="0.0%"/>
    <numFmt numFmtId="172" formatCode="_-* #,##0.00_р_._-;\-* #,##0.00_р_._-;_-* &quot;-&quot;????_р_._-;_-@_-"/>
    <numFmt numFmtId="173" formatCode="#,##0.0000"/>
    <numFmt numFmtId="174" formatCode="_-* #,##0.0_р_._-;\-* #,##0.0_р_._-;_-* &quot;-&quot;??_р_._-;_-@_-"/>
    <numFmt numFmtId="175" formatCode="_(* #,##0.0_);_(* \(#,##0.0\);_(* &quot;-&quot;??_);_(@_)"/>
    <numFmt numFmtId="176" formatCode="#.##"/>
    <numFmt numFmtId="177" formatCode="_-* #,##0_р_._-;\-* #,##0_р_._-;_-* &quot;-&quot;??_р_._-;_-@_-"/>
    <numFmt numFmtId="178" formatCode="0.000%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000_р_._-;\-* #,##0.000000000_р_._-;_-* &quot;-&quot;??_р_._-;_-@_-"/>
    <numFmt numFmtId="186" formatCode="_-* #,##0.0000000000_р_._-;\-* #,##0.0000000000_р_._-;_-* &quot;-&quot;??_р_._-;_-@_-"/>
    <numFmt numFmtId="187" formatCode="_-* #,##0.00000000000_р_._-;\-* #,##0.00000000000_р_._-;_-* &quot;-&quot;??_р_._-;_-@_-"/>
    <numFmt numFmtId="188" formatCode="_-* #,##0.000000000000_р_._-;\-* #,##0.000000000000_р_._-;_-* &quot;-&quot;??_р_._-;_-@_-"/>
    <numFmt numFmtId="189" formatCode="_-* #,##0.0000000000000_р_._-;\-* #,##0.0000000000000_р_._-;_-* &quot;-&quot;??_р_._-;_-@_-"/>
    <numFmt numFmtId="190" formatCode="_-* #,##0.00000000000000_р_._-;\-* #,##0.00000000000000_р_._-;_-* &quot;-&quot;??_р_._-;_-@_-"/>
    <numFmt numFmtId="191" formatCode="_-* #,##0.000000000000000_р_._-;\-* #,##0.000000000000000_р_._-;_-* &quot;-&quot;??_р_._-;_-@_-"/>
    <numFmt numFmtId="192" formatCode="_-* #,##0.0000000000000000_р_._-;\-* #,##0.0000000000000000_р_._-;_-* &quot;-&quot;??_р_._-;_-@_-"/>
    <numFmt numFmtId="193" formatCode="_-* #,##0.00000000000000000_р_._-;\-* #,##0.00000000000000000_р_._-;_-* &quot;-&quot;??_р_._-;_-@_-"/>
    <numFmt numFmtId="194" formatCode="_-* #,##0.000000000000000000_р_._-;\-* #,##0.000000000000000000_р_._-;_-* &quot;-&quot;??_р_._-;_-@_-"/>
    <numFmt numFmtId="195" formatCode="_-* #,##0.0000000000000000000_р_._-;\-* #,##0.0000000000000000000_р_._-;_-* &quot;-&quot;??_р_._-;_-@_-"/>
    <numFmt numFmtId="196" formatCode="_-* #,##0.00000000000000000000_р_._-;\-* #,##0.00000000000000000000_р_._-;_-* &quot;-&quot;??_р_._-;_-@_-"/>
    <numFmt numFmtId="197" formatCode="_-* #,##0.0_р_._-;\-* #,##0.0_р_._-;_-* &quot;-&quot;?_р_._-;_-@_-"/>
    <numFmt numFmtId="198" formatCode="#,##0.00000"/>
    <numFmt numFmtId="199" formatCode="#,##0.000000"/>
    <numFmt numFmtId="200" formatCode="d/m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000"/>
    <numFmt numFmtId="206" formatCode="0.000000"/>
    <numFmt numFmtId="207" formatCode="0.00000000"/>
    <numFmt numFmtId="208" formatCode="0.000000000"/>
  </numFmts>
  <fonts count="145">
    <font>
      <sz val="10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u val="single"/>
      <sz val="12"/>
      <color indexed="36"/>
      <name val="Arial Cyr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vertAlign val="subscript"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vertAlign val="superscript"/>
      <sz val="7"/>
      <name val="Times New Roman"/>
      <family val="1"/>
    </font>
    <font>
      <b/>
      <vertAlign val="subscript"/>
      <sz val="7"/>
      <name val="Times New Roman"/>
      <family val="1"/>
    </font>
    <font>
      <vertAlign val="superscript"/>
      <sz val="9"/>
      <name val="Times New Roman"/>
      <family val="1"/>
    </font>
    <font>
      <vertAlign val="subscript"/>
      <sz val="7"/>
      <name val="Times New Roman"/>
      <family val="1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b/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0"/>
      <color indexed="60"/>
      <name val="Arial Cyr"/>
      <family val="0"/>
    </font>
    <font>
      <b/>
      <sz val="13"/>
      <color indexed="6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i/>
      <vertAlign val="superscript"/>
      <sz val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51"/>
      <name val="Arial Cyr"/>
      <family val="0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Times New Roman"/>
      <family val="1"/>
    </font>
    <font>
      <b/>
      <i/>
      <sz val="8"/>
      <name val="Times New Roman"/>
      <family val="1"/>
    </font>
    <font>
      <sz val="9"/>
      <color indexed="12"/>
      <name val="Times New Roman"/>
      <family val="1"/>
    </font>
    <font>
      <i/>
      <sz val="8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0"/>
      <name val="Times New Roman"/>
      <family val="1"/>
    </font>
    <font>
      <b/>
      <sz val="10"/>
      <color indexed="12"/>
      <name val="Times New Roman"/>
      <family val="1"/>
    </font>
    <font>
      <vertAlign val="superscript"/>
      <sz val="10"/>
      <name val="Arial Cyr"/>
      <family val="0"/>
    </font>
    <font>
      <sz val="14"/>
      <color indexed="12"/>
      <name val="Times New Roman"/>
      <family val="1"/>
    </font>
    <font>
      <b/>
      <vertAlign val="subscript"/>
      <sz val="9"/>
      <color indexed="12"/>
      <name val="Times New Roman"/>
      <family val="1"/>
    </font>
    <font>
      <b/>
      <sz val="7"/>
      <color indexed="12"/>
      <name val="Times New Roman"/>
      <family val="1"/>
    </font>
    <font>
      <b/>
      <vertAlign val="subscript"/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0"/>
      <name val="Arial Cyr"/>
      <family val="0"/>
    </font>
    <font>
      <sz val="18"/>
      <color indexed="10"/>
      <name val="Times New Roman"/>
      <family val="1"/>
    </font>
    <font>
      <sz val="12"/>
      <color indexed="6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B050"/>
      <name val="Times New Roman"/>
      <family val="1"/>
    </font>
    <font>
      <b/>
      <sz val="12"/>
      <color rgb="FFFF0000"/>
      <name val="Arial Cyr"/>
      <family val="0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rgb="FF0000FF"/>
      <name val="Arial Cyr"/>
      <family val="0"/>
    </font>
    <font>
      <sz val="18"/>
      <color rgb="FFFF0000"/>
      <name val="Times New Roman"/>
      <family val="1"/>
    </font>
    <font>
      <sz val="12"/>
      <color theme="9" tint="-0.4999699890613556"/>
      <name val="Times New Roman"/>
      <family val="1"/>
    </font>
    <font>
      <sz val="9"/>
      <color rgb="FF0000FF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i/>
      <sz val="12"/>
      <color theme="1"/>
      <name val="Times New Roman"/>
      <family val="1"/>
    </font>
    <font>
      <sz val="8"/>
      <color rgb="FF0000F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 style="medium"/>
      <top>
        <color indexed="63"/>
      </top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>
        <color rgb="FF000000"/>
      </left>
      <right>
        <color indexed="63"/>
      </right>
      <top style="medium"/>
      <bottom/>
    </border>
    <border>
      <left style="medium">
        <color rgb="FF000000"/>
      </left>
      <right>
        <color indexed="63"/>
      </right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>
        <color indexed="63"/>
      </left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1" fillId="26" borderId="1" applyNumberFormat="0" applyAlignment="0" applyProtection="0"/>
    <xf numFmtId="0" fontId="112" fillId="27" borderId="2" applyNumberFormat="0" applyAlignment="0" applyProtection="0"/>
    <xf numFmtId="0" fontId="11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4" fillId="0" borderId="3" applyNumberFormat="0" applyFill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28" borderId="7" applyNumberFormat="0" applyAlignment="0" applyProtection="0"/>
    <xf numFmtId="0" fontId="119" fillId="0" borderId="0" applyNumberFormat="0" applyFill="0" applyBorder="0" applyAlignment="0" applyProtection="0"/>
    <xf numFmtId="0" fontId="12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21" fillId="30" borderId="0" applyNumberFormat="0" applyBorder="0" applyAlignment="0" applyProtection="0"/>
    <xf numFmtId="0" fontId="12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5" fillId="32" borderId="0" applyNumberFormat="0" applyBorder="0" applyAlignment="0" applyProtection="0"/>
  </cellStyleXfs>
  <cellXfs count="1531">
    <xf numFmtId="0" fontId="0" fillId="0" borderId="0" xfId="0" applyAlignment="1">
      <alignment/>
    </xf>
    <xf numFmtId="0" fontId="2" fillId="0" borderId="0" xfId="58">
      <alignment/>
      <protection/>
    </xf>
    <xf numFmtId="0" fontId="4" fillId="0" borderId="0" xfId="58" applyFont="1" applyAlignment="1">
      <alignment horizontal="left"/>
      <protection/>
    </xf>
    <xf numFmtId="0" fontId="5" fillId="0" borderId="0" xfId="58" applyFont="1" applyAlignment="1">
      <alignment horizontal="right"/>
      <protection/>
    </xf>
    <xf numFmtId="0" fontId="12" fillId="0" borderId="0" xfId="58" applyFont="1" applyAlignment="1">
      <alignment horizontal="right"/>
      <protection/>
    </xf>
    <xf numFmtId="0" fontId="12" fillId="0" borderId="0" xfId="58" applyFont="1" applyAlignment="1">
      <alignment/>
      <protection/>
    </xf>
    <xf numFmtId="0" fontId="2" fillId="0" borderId="0" xfId="58" applyAlignment="1">
      <alignment horizontal="left"/>
      <protection/>
    </xf>
    <xf numFmtId="0" fontId="6" fillId="0" borderId="0" xfId="58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0" xfId="58" applyFont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6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5" xfId="55" applyFont="1" applyBorder="1">
      <alignment/>
      <protection/>
    </xf>
    <xf numFmtId="0" fontId="7" fillId="0" borderId="22" xfId="55" applyFont="1" applyBorder="1">
      <alignment/>
      <protection/>
    </xf>
    <xf numFmtId="0" fontId="7" fillId="0" borderId="19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9" xfId="55" applyFont="1" applyBorder="1" applyAlignment="1">
      <alignment wrapText="1"/>
      <protection/>
    </xf>
    <xf numFmtId="0" fontId="7" fillId="0" borderId="20" xfId="55" applyFont="1" applyBorder="1">
      <alignment/>
      <protection/>
    </xf>
    <xf numFmtId="0" fontId="7" fillId="0" borderId="23" xfId="55" applyFont="1" applyBorder="1">
      <alignment/>
      <protection/>
    </xf>
    <xf numFmtId="0" fontId="7" fillId="0" borderId="24" xfId="55" applyFont="1" applyBorder="1">
      <alignment/>
      <protection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56" applyFont="1" applyFill="1">
      <alignment/>
      <protection/>
    </xf>
    <xf numFmtId="169" fontId="7" fillId="0" borderId="26" xfId="56" applyNumberFormat="1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17" fillId="0" borderId="0" xfId="54" applyFont="1">
      <alignment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left" vertical="top" wrapText="1"/>
      <protection/>
    </xf>
    <xf numFmtId="0" fontId="2" fillId="0" borderId="0" xfId="58" applyBorder="1">
      <alignment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69" fontId="7" fillId="0" borderId="28" xfId="56" applyNumberFormat="1" applyFont="1" applyFill="1" applyBorder="1" applyAlignment="1">
      <alignment horizontal="center"/>
      <protection/>
    </xf>
    <xf numFmtId="4" fontId="7" fillId="0" borderId="28" xfId="56" applyNumberFormat="1" applyFont="1" applyFill="1" applyBorder="1" applyAlignment="1">
      <alignment horizontal="center"/>
      <protection/>
    </xf>
    <xf numFmtId="169" fontId="7" fillId="0" borderId="29" xfId="56" applyNumberFormat="1" applyFont="1" applyFill="1" applyBorder="1" applyAlignment="1">
      <alignment horizontal="center"/>
      <protection/>
    </xf>
    <xf numFmtId="4" fontId="7" fillId="0" borderId="26" xfId="56" applyNumberFormat="1" applyFont="1" applyFill="1" applyBorder="1" applyAlignment="1">
      <alignment horizontal="center"/>
      <protection/>
    </xf>
    <xf numFmtId="169" fontId="7" fillId="0" borderId="30" xfId="56" applyNumberFormat="1" applyFont="1" applyFill="1" applyBorder="1" applyAlignment="1">
      <alignment horizontal="center"/>
      <protection/>
    </xf>
    <xf numFmtId="169" fontId="7" fillId="0" borderId="31" xfId="56" applyNumberFormat="1" applyFont="1" applyFill="1" applyBorder="1" applyAlignment="1">
      <alignment horizontal="center"/>
      <protection/>
    </xf>
    <xf numFmtId="4" fontId="7" fillId="0" borderId="31" xfId="56" applyNumberFormat="1" applyFont="1" applyFill="1" applyBorder="1" applyAlignment="1">
      <alignment horizontal="center"/>
      <protection/>
    </xf>
    <xf numFmtId="169" fontId="7" fillId="0" borderId="32" xfId="56" applyNumberFormat="1" applyFont="1" applyFill="1" applyBorder="1" applyAlignment="1">
      <alignment horizontal="center"/>
      <protection/>
    </xf>
    <xf numFmtId="0" fontId="17" fillId="0" borderId="0" xfId="56" applyFont="1" applyFill="1">
      <alignment/>
      <protection/>
    </xf>
    <xf numFmtId="0" fontId="17" fillId="0" borderId="0" xfId="56" applyFont="1" applyFill="1" applyAlignment="1">
      <alignment horizontal="center"/>
      <protection/>
    </xf>
    <xf numFmtId="0" fontId="17" fillId="0" borderId="0" xfId="54" applyFont="1" applyAlignment="1">
      <alignment horizontal="left"/>
      <protection/>
    </xf>
    <xf numFmtId="0" fontId="18" fillId="0" borderId="0" xfId="0" applyFont="1" applyAlignment="1">
      <alignment/>
    </xf>
    <xf numFmtId="0" fontId="0" fillId="0" borderId="16" xfId="0" applyBorder="1" applyAlignment="1">
      <alignment/>
    </xf>
    <xf numFmtId="0" fontId="7" fillId="0" borderId="12" xfId="56" applyFont="1" applyFill="1" applyBorder="1" applyAlignment="1">
      <alignment horizontal="left" wrapText="1"/>
      <protection/>
    </xf>
    <xf numFmtId="0" fontId="24" fillId="0" borderId="26" xfId="0" applyFont="1" applyBorder="1" applyAlignment="1">
      <alignment/>
    </xf>
    <xf numFmtId="0" fontId="24" fillId="0" borderId="0" xfId="0" applyFont="1" applyAlignment="1">
      <alignment horizontal="left" vertical="top" wrapText="1"/>
    </xf>
    <xf numFmtId="169" fontId="7" fillId="0" borderId="33" xfId="56" applyNumberFormat="1" applyFont="1" applyFill="1" applyBorder="1" applyAlignment="1">
      <alignment horizontal="center"/>
      <protection/>
    </xf>
    <xf numFmtId="4" fontId="7" fillId="0" borderId="34" xfId="56" applyNumberFormat="1" applyFont="1" applyFill="1" applyBorder="1" applyAlignment="1">
      <alignment horizontal="center"/>
      <protection/>
    </xf>
    <xf numFmtId="4" fontId="7" fillId="0" borderId="20" xfId="56" applyNumberFormat="1" applyFont="1" applyFill="1" applyBorder="1" applyAlignment="1">
      <alignment horizontal="center"/>
      <protection/>
    </xf>
    <xf numFmtId="0" fontId="24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top" wrapText="1"/>
    </xf>
    <xf numFmtId="0" fontId="25" fillId="0" borderId="26" xfId="0" applyFont="1" applyBorder="1" applyAlignment="1">
      <alignment vertical="top" wrapText="1"/>
    </xf>
    <xf numFmtId="0" fontId="0" fillId="0" borderId="0" xfId="0" applyFill="1" applyAlignment="1">
      <alignment/>
    </xf>
    <xf numFmtId="169" fontId="7" fillId="0" borderId="34" xfId="56" applyNumberFormat="1" applyFont="1" applyFill="1" applyBorder="1" applyAlignment="1">
      <alignment horizontal="center"/>
      <protection/>
    </xf>
    <xf numFmtId="169" fontId="7" fillId="0" borderId="23" xfId="56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vertical="top" wrapText="1"/>
    </xf>
    <xf numFmtId="0" fontId="24" fillId="0" borderId="0" xfId="0" applyFont="1" applyAlignment="1">
      <alignment/>
    </xf>
    <xf numFmtId="0" fontId="7" fillId="33" borderId="0" xfId="56" applyNumberFormat="1" applyFont="1" applyFill="1" applyAlignment="1">
      <alignment horizontal="center" vertical="top"/>
      <protection/>
    </xf>
    <xf numFmtId="0" fontId="7" fillId="33" borderId="0" xfId="56" applyFont="1" applyFill="1">
      <alignment/>
      <protection/>
    </xf>
    <xf numFmtId="0" fontId="14" fillId="33" borderId="11" xfId="56" applyNumberFormat="1" applyFont="1" applyFill="1" applyBorder="1" applyAlignment="1">
      <alignment horizontal="center" vertical="top" wrapText="1"/>
      <protection/>
    </xf>
    <xf numFmtId="0" fontId="16" fillId="33" borderId="19" xfId="56" applyFont="1" applyFill="1" applyBorder="1" applyAlignment="1">
      <alignment horizontal="left" vertical="center" wrapText="1"/>
      <protection/>
    </xf>
    <xf numFmtId="0" fontId="14" fillId="33" borderId="0" xfId="56" applyFont="1" applyFill="1">
      <alignment/>
      <protection/>
    </xf>
    <xf numFmtId="0" fontId="7" fillId="33" borderId="12" xfId="56" applyNumberFormat="1" applyFont="1" applyFill="1" applyBorder="1" applyAlignment="1">
      <alignment horizontal="center" vertical="top"/>
      <protection/>
    </xf>
    <xf numFmtId="0" fontId="7" fillId="33" borderId="20" xfId="56" applyFont="1" applyFill="1" applyBorder="1" applyAlignment="1">
      <alignment wrapText="1"/>
      <protection/>
    </xf>
    <xf numFmtId="0" fontId="7" fillId="33" borderId="20" xfId="56" applyFont="1" applyFill="1" applyBorder="1" applyAlignment="1">
      <alignment horizontal="left" wrapText="1"/>
      <protection/>
    </xf>
    <xf numFmtId="0" fontId="16" fillId="33" borderId="11" xfId="56" applyFont="1" applyFill="1" applyBorder="1" applyAlignment="1">
      <alignment horizontal="left" vertical="center" wrapText="1"/>
      <protection/>
    </xf>
    <xf numFmtId="0" fontId="7" fillId="33" borderId="28" xfId="56" applyNumberFormat="1" applyFont="1" applyFill="1" applyBorder="1" applyAlignment="1">
      <alignment horizontal="center" vertical="top"/>
      <protection/>
    </xf>
    <xf numFmtId="0" fontId="7" fillId="33" borderId="12" xfId="56" applyFont="1" applyFill="1" applyBorder="1" applyAlignment="1">
      <alignment wrapText="1"/>
      <protection/>
    </xf>
    <xf numFmtId="0" fontId="7" fillId="33" borderId="36" xfId="56" applyNumberFormat="1" applyFont="1" applyFill="1" applyBorder="1" applyAlignment="1">
      <alignment horizontal="center" vertical="top"/>
      <protection/>
    </xf>
    <xf numFmtId="0" fontId="7" fillId="33" borderId="13" xfId="56" applyFont="1" applyFill="1" applyBorder="1" applyAlignment="1">
      <alignment wrapText="1"/>
      <protection/>
    </xf>
    <xf numFmtId="0" fontId="7" fillId="33" borderId="37" xfId="56" applyNumberFormat="1" applyFont="1" applyFill="1" applyBorder="1" applyAlignment="1">
      <alignment horizontal="center" vertical="top"/>
      <protection/>
    </xf>
    <xf numFmtId="0" fontId="7" fillId="33" borderId="18" xfId="56" applyFont="1" applyFill="1" applyBorder="1" applyAlignment="1">
      <alignment wrapText="1"/>
      <protection/>
    </xf>
    <xf numFmtId="0" fontId="7" fillId="33" borderId="12" xfId="56" applyFont="1" applyFill="1" applyBorder="1" applyAlignment="1">
      <alignment horizontal="left" wrapText="1"/>
      <protection/>
    </xf>
    <xf numFmtId="0" fontId="14" fillId="33" borderId="37" xfId="56" applyNumberFormat="1" applyFont="1" applyFill="1" applyBorder="1" applyAlignment="1">
      <alignment horizontal="center" vertical="top"/>
      <protection/>
    </xf>
    <xf numFmtId="0" fontId="16" fillId="33" borderId="18" xfId="56" applyFont="1" applyFill="1" applyBorder="1" applyAlignment="1">
      <alignment horizontal="left" wrapText="1"/>
      <protection/>
    </xf>
    <xf numFmtId="0" fontId="7" fillId="33" borderId="13" xfId="56" applyNumberFormat="1" applyFont="1" applyFill="1" applyBorder="1" applyAlignment="1">
      <alignment horizontal="center" vertical="top"/>
      <protection/>
    </xf>
    <xf numFmtId="0" fontId="7" fillId="33" borderId="18" xfId="56" applyNumberFormat="1" applyFont="1" applyFill="1" applyBorder="1" applyAlignment="1">
      <alignment horizontal="center" vertical="top"/>
      <protection/>
    </xf>
    <xf numFmtId="0" fontId="27" fillId="0" borderId="38" xfId="56" applyFont="1" applyFill="1" applyBorder="1" applyAlignment="1">
      <alignment horizontal="center"/>
      <protection/>
    </xf>
    <xf numFmtId="0" fontId="27" fillId="0" borderId="39" xfId="56" applyFont="1" applyFill="1" applyBorder="1" applyAlignment="1">
      <alignment horizontal="center"/>
      <protection/>
    </xf>
    <xf numFmtId="0" fontId="14" fillId="0" borderId="40" xfId="56" applyFont="1" applyFill="1" applyBorder="1" applyAlignment="1">
      <alignment horizontal="center" vertical="center" wrapText="1"/>
      <protection/>
    </xf>
    <xf numFmtId="0" fontId="14" fillId="0" borderId="41" xfId="56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/>
    </xf>
    <xf numFmtId="169" fontId="7" fillId="0" borderId="15" xfId="56" applyNumberFormat="1" applyFont="1" applyFill="1" applyBorder="1" applyAlignment="1">
      <alignment horizontal="center"/>
      <protection/>
    </xf>
    <xf numFmtId="4" fontId="7" fillId="0" borderId="12" xfId="56" applyNumberFormat="1" applyFont="1" applyFill="1" applyBorder="1" applyAlignment="1">
      <alignment horizontal="center"/>
      <protection/>
    </xf>
    <xf numFmtId="169" fontId="7" fillId="0" borderId="12" xfId="56" applyNumberFormat="1" applyFont="1" applyFill="1" applyBorder="1" applyAlignment="1">
      <alignment horizontal="center"/>
      <protection/>
    </xf>
    <xf numFmtId="169" fontId="7" fillId="0" borderId="20" xfId="56" applyNumberFormat="1" applyFont="1" applyFill="1" applyBorder="1" applyAlignment="1">
      <alignment horizontal="center"/>
      <protection/>
    </xf>
    <xf numFmtId="0" fontId="22" fillId="0" borderId="0" xfId="58" applyFont="1" applyFill="1" applyAlignment="1">
      <alignment horizontal="center"/>
      <protection/>
    </xf>
    <xf numFmtId="0" fontId="30" fillId="0" borderId="42" xfId="56" applyFont="1" applyFill="1" applyBorder="1" applyAlignment="1">
      <alignment horizontal="center" vertical="center" wrapText="1"/>
      <protection/>
    </xf>
    <xf numFmtId="0" fontId="14" fillId="0" borderId="43" xfId="56" applyFont="1" applyFill="1" applyBorder="1" applyAlignment="1">
      <alignment horizontal="center" vertical="center" wrapText="1"/>
      <protection/>
    </xf>
    <xf numFmtId="0" fontId="14" fillId="0" borderId="42" xfId="56" applyFont="1" applyFill="1" applyBorder="1" applyAlignment="1">
      <alignment horizontal="center" vertical="center" wrapText="1"/>
      <protection/>
    </xf>
    <xf numFmtId="0" fontId="14" fillId="0" borderId="11" xfId="56" applyFont="1" applyFill="1" applyBorder="1" applyAlignment="1">
      <alignment horizontal="center" vertical="center" wrapText="1"/>
      <protection/>
    </xf>
    <xf numFmtId="0" fontId="30" fillId="0" borderId="44" xfId="56" applyFont="1" applyFill="1" applyBorder="1" applyAlignment="1">
      <alignment horizontal="center" vertical="center" wrapText="1"/>
      <protection/>
    </xf>
    <xf numFmtId="4" fontId="14" fillId="0" borderId="40" xfId="56" applyNumberFormat="1" applyFont="1" applyFill="1" applyBorder="1" applyAlignment="1">
      <alignment horizontal="center" vertical="center" wrapText="1"/>
      <protection/>
    </xf>
    <xf numFmtId="4" fontId="14" fillId="0" borderId="41" xfId="56" applyNumberFormat="1" applyFont="1" applyFill="1" applyBorder="1" applyAlignment="1">
      <alignment horizontal="center" vertical="center" wrapText="1"/>
      <protection/>
    </xf>
    <xf numFmtId="4" fontId="14" fillId="0" borderId="43" xfId="56" applyNumberFormat="1" applyFont="1" applyFill="1" applyBorder="1" applyAlignment="1">
      <alignment horizontal="center" vertical="center" wrapText="1"/>
      <protection/>
    </xf>
    <xf numFmtId="4" fontId="14" fillId="0" borderId="11" xfId="56" applyNumberFormat="1" applyFont="1" applyFill="1" applyBorder="1" applyAlignment="1">
      <alignment horizontal="center" vertical="center" wrapText="1"/>
      <protection/>
    </xf>
    <xf numFmtId="4" fontId="7" fillId="0" borderId="45" xfId="56" applyNumberFormat="1" applyFont="1" applyFill="1" applyBorder="1" applyAlignment="1">
      <alignment horizontal="center"/>
      <protection/>
    </xf>
    <xf numFmtId="0" fontId="30" fillId="0" borderId="44" xfId="56" applyFont="1" applyFill="1" applyBorder="1" applyAlignment="1">
      <alignment horizontal="center"/>
      <protection/>
    </xf>
    <xf numFmtId="169" fontId="14" fillId="0" borderId="40" xfId="56" applyNumberFormat="1" applyFont="1" applyFill="1" applyBorder="1" applyAlignment="1">
      <alignment horizontal="center"/>
      <protection/>
    </xf>
    <xf numFmtId="169" fontId="14" fillId="0" borderId="41" xfId="56" applyNumberFormat="1" applyFont="1" applyFill="1" applyBorder="1" applyAlignment="1">
      <alignment horizontal="center"/>
      <protection/>
    </xf>
    <xf numFmtId="169" fontId="14" fillId="0" borderId="43" xfId="56" applyNumberFormat="1" applyFont="1" applyFill="1" applyBorder="1" applyAlignment="1">
      <alignment horizontal="center"/>
      <protection/>
    </xf>
    <xf numFmtId="169" fontId="14" fillId="0" borderId="11" xfId="56" applyNumberFormat="1" applyFont="1" applyFill="1" applyBorder="1" applyAlignment="1">
      <alignment horizontal="center"/>
      <protection/>
    </xf>
    <xf numFmtId="169" fontId="7" fillId="0" borderId="46" xfId="56" applyNumberFormat="1" applyFont="1" applyFill="1" applyBorder="1" applyAlignment="1">
      <alignment horizontal="center"/>
      <protection/>
    </xf>
    <xf numFmtId="169" fontId="7" fillId="0" borderId="47" xfId="56" applyNumberFormat="1" applyFont="1" applyFill="1" applyBorder="1" applyAlignment="1">
      <alignment horizontal="center"/>
      <protection/>
    </xf>
    <xf numFmtId="4" fontId="7" fillId="0" borderId="36" xfId="56" applyNumberFormat="1" applyFont="1" applyFill="1" applyBorder="1" applyAlignment="1">
      <alignment horizontal="center"/>
      <protection/>
    </xf>
    <xf numFmtId="4" fontId="7" fillId="0" borderId="46" xfId="56" applyNumberFormat="1" applyFont="1" applyFill="1" applyBorder="1" applyAlignment="1">
      <alignment horizontal="center"/>
      <protection/>
    </xf>
    <xf numFmtId="4" fontId="7" fillId="0" borderId="13" xfId="56" applyNumberFormat="1" applyFont="1" applyFill="1" applyBorder="1" applyAlignment="1">
      <alignment horizontal="center"/>
      <protection/>
    </xf>
    <xf numFmtId="0" fontId="30" fillId="0" borderId="39" xfId="56" applyFont="1" applyFill="1" applyBorder="1" applyAlignment="1">
      <alignment horizontal="center"/>
      <protection/>
    </xf>
    <xf numFmtId="169" fontId="14" fillId="0" borderId="32" xfId="56" applyNumberFormat="1" applyFont="1" applyFill="1" applyBorder="1" applyAlignment="1">
      <alignment horizontal="center"/>
      <protection/>
    </xf>
    <xf numFmtId="169" fontId="14" fillId="0" borderId="30" xfId="56" applyNumberFormat="1" applyFont="1" applyFill="1" applyBorder="1" applyAlignment="1">
      <alignment horizontal="center"/>
      <protection/>
    </xf>
    <xf numFmtId="169" fontId="14" fillId="0" borderId="27" xfId="56" applyNumberFormat="1" applyFont="1" applyFill="1" applyBorder="1" applyAlignment="1">
      <alignment horizontal="center"/>
      <protection/>
    </xf>
    <xf numFmtId="169" fontId="14" fillId="0" borderId="15" xfId="56" applyNumberFormat="1" applyFont="1" applyFill="1" applyBorder="1" applyAlignment="1">
      <alignment horizontal="center"/>
      <protection/>
    </xf>
    <xf numFmtId="169" fontId="7" fillId="0" borderId="35" xfId="56" applyNumberFormat="1" applyFont="1" applyFill="1" applyBorder="1" applyAlignment="1">
      <alignment horizontal="center"/>
      <protection/>
    </xf>
    <xf numFmtId="169" fontId="7" fillId="0" borderId="41" xfId="56" applyNumberFormat="1" applyFont="1" applyFill="1" applyBorder="1" applyAlignment="1">
      <alignment horizontal="center"/>
      <protection/>
    </xf>
    <xf numFmtId="169" fontId="7" fillId="0" borderId="19" xfId="56" applyNumberFormat="1" applyFont="1" applyFill="1" applyBorder="1" applyAlignment="1">
      <alignment horizontal="center"/>
      <protection/>
    </xf>
    <xf numFmtId="169" fontId="7" fillId="0" borderId="11" xfId="56" applyNumberFormat="1" applyFont="1" applyFill="1" applyBorder="1" applyAlignment="1">
      <alignment horizontal="center"/>
      <protection/>
    </xf>
    <xf numFmtId="0" fontId="27" fillId="0" borderId="0" xfId="56" applyFont="1" applyFill="1">
      <alignment/>
      <protection/>
    </xf>
    <xf numFmtId="0" fontId="7" fillId="0" borderId="16" xfId="0" applyFont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7" fillId="0" borderId="26" xfId="58" applyFont="1" applyFill="1" applyBorder="1">
      <alignment/>
      <protection/>
    </xf>
    <xf numFmtId="0" fontId="7" fillId="0" borderId="30" xfId="58" applyFont="1" applyFill="1" applyBorder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33" borderId="0" xfId="56" applyFont="1" applyFill="1" applyAlignment="1">
      <alignment horizontal="center"/>
      <protection/>
    </xf>
    <xf numFmtId="0" fontId="0" fillId="33" borderId="0" xfId="58" applyFont="1" applyFill="1">
      <alignment/>
      <protection/>
    </xf>
    <xf numFmtId="4" fontId="7" fillId="0" borderId="48" xfId="56" applyNumberFormat="1" applyFont="1" applyFill="1" applyBorder="1" applyAlignment="1">
      <alignment horizontal="center"/>
      <protection/>
    </xf>
    <xf numFmtId="4" fontId="7" fillId="0" borderId="18" xfId="56" applyNumberFormat="1" applyFont="1" applyFill="1" applyBorder="1" applyAlignment="1">
      <alignment horizontal="center"/>
      <protection/>
    </xf>
    <xf numFmtId="0" fontId="7" fillId="34" borderId="12" xfId="56" applyFont="1" applyFill="1" applyBorder="1" applyAlignment="1">
      <alignment horizontal="left" wrapText="1"/>
      <protection/>
    </xf>
    <xf numFmtId="0" fontId="7" fillId="34" borderId="15" xfId="56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7" fillId="33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58" applyFont="1">
      <alignment/>
      <protection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58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1" fillId="0" borderId="0" xfId="58" applyFont="1" applyFill="1" applyAlignment="1">
      <alignment horizontal="center" vertical="center"/>
      <protection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right" vertical="center" wrapText="1"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right"/>
    </xf>
    <xf numFmtId="0" fontId="14" fillId="33" borderId="26" xfId="0" applyFont="1" applyFill="1" applyBorder="1" applyAlignment="1">
      <alignment horizontal="left"/>
    </xf>
    <xf numFmtId="0" fontId="14" fillId="33" borderId="26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6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49" xfId="0" applyBorder="1" applyAlignment="1">
      <alignment/>
    </xf>
    <xf numFmtId="0" fontId="0" fillId="0" borderId="0" xfId="0" applyFill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28" xfId="58" applyFont="1" applyBorder="1" applyAlignment="1">
      <alignment horizontal="left" vertical="top" wrapText="1"/>
      <protection/>
    </xf>
    <xf numFmtId="49" fontId="6" fillId="0" borderId="28" xfId="58" applyNumberFormat="1" applyFont="1" applyBorder="1" applyAlignment="1">
      <alignment vertical="top" wrapText="1"/>
      <protection/>
    </xf>
    <xf numFmtId="0" fontId="6" fillId="0" borderId="29" xfId="58" applyFont="1" applyBorder="1" applyAlignment="1">
      <alignment horizontal="left" vertical="top" wrapText="1"/>
      <protection/>
    </xf>
    <xf numFmtId="49" fontId="6" fillId="0" borderId="12" xfId="58" applyNumberFormat="1" applyFont="1" applyBorder="1" applyAlignment="1">
      <alignment horizontal="center" vertical="center" wrapText="1"/>
      <protection/>
    </xf>
    <xf numFmtId="49" fontId="6" fillId="0" borderId="15" xfId="58" applyNumberFormat="1" applyFont="1" applyBorder="1" applyAlignment="1">
      <alignment horizontal="center" vertical="center" wrapText="1"/>
      <protection/>
    </xf>
    <xf numFmtId="0" fontId="7" fillId="0" borderId="41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0" fontId="36" fillId="0" borderId="0" xfId="0" applyFont="1" applyAlignment="1">
      <alignment/>
    </xf>
    <xf numFmtId="0" fontId="50" fillId="0" borderId="0" xfId="0" applyFont="1" applyFill="1" applyAlignment="1">
      <alignment horizontal="left" vertical="center"/>
    </xf>
    <xf numFmtId="0" fontId="25" fillId="0" borderId="34" xfId="0" applyFont="1" applyBorder="1" applyAlignment="1">
      <alignment vertical="top" wrapText="1"/>
    </xf>
    <xf numFmtId="0" fontId="26" fillId="0" borderId="0" xfId="58" applyFont="1" applyAlignment="1">
      <alignment/>
      <protection/>
    </xf>
    <xf numFmtId="0" fontId="4" fillId="0" borderId="0" xfId="58" applyFont="1" applyAlignment="1">
      <alignment vertical="top"/>
      <protection/>
    </xf>
    <xf numFmtId="0" fontId="55" fillId="0" borderId="0" xfId="58" applyFont="1" applyAlignment="1">
      <alignment/>
      <protection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/>
    </xf>
    <xf numFmtId="177" fontId="51" fillId="36" borderId="11" xfId="66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177" fontId="7" fillId="0" borderId="24" xfId="66" applyNumberFormat="1" applyFont="1" applyFill="1" applyBorder="1" applyAlignment="1">
      <alignment vertical="center" wrapText="1"/>
    </xf>
    <xf numFmtId="165" fontId="14" fillId="0" borderId="51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177" fontId="51" fillId="36" borderId="19" xfId="66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0" fontId="23" fillId="33" borderId="0" xfId="0" applyFont="1" applyFill="1" applyAlignment="1" applyProtection="1">
      <alignment vertical="center"/>
      <protection locked="0"/>
    </xf>
    <xf numFmtId="0" fontId="33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25" fillId="0" borderId="34" xfId="0" applyFont="1" applyBorder="1" applyAlignment="1">
      <alignment horizontal="center" vertical="center" wrapText="1"/>
    </xf>
    <xf numFmtId="0" fontId="57" fillId="33" borderId="0" xfId="58" applyFont="1" applyFill="1" applyAlignment="1">
      <alignment/>
      <protection/>
    </xf>
    <xf numFmtId="0" fontId="11" fillId="0" borderId="0" xfId="58" applyFont="1" applyAlignment="1">
      <alignment wrapText="1"/>
      <protection/>
    </xf>
    <xf numFmtId="0" fontId="14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7" fillId="33" borderId="54" xfId="0" applyFont="1" applyFill="1" applyBorder="1" applyAlignment="1">
      <alignment vertical="center" wrapText="1"/>
    </xf>
    <xf numFmtId="0" fontId="28" fillId="33" borderId="54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26" xfId="58" applyFont="1" applyFill="1" applyBorder="1" applyAlignment="1">
      <alignment vertical="center" wrapText="1"/>
      <protection/>
    </xf>
    <xf numFmtId="0" fontId="11" fillId="0" borderId="0" xfId="58" applyFont="1" applyFill="1" applyAlignment="1">
      <alignment vertical="center"/>
      <protection/>
    </xf>
    <xf numFmtId="0" fontId="27" fillId="0" borderId="26" xfId="58" applyFont="1" applyFill="1" applyBorder="1" applyAlignment="1">
      <alignment vertical="center" wrapText="1"/>
      <protection/>
    </xf>
    <xf numFmtId="0" fontId="58" fillId="0" borderId="26" xfId="58" applyFont="1" applyFill="1" applyBorder="1" applyAlignment="1">
      <alignment vertical="center" wrapText="1"/>
      <protection/>
    </xf>
    <xf numFmtId="0" fontId="7" fillId="0" borderId="0" xfId="56" applyFont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55" xfId="56" applyFont="1" applyFill="1" applyBorder="1" applyAlignment="1">
      <alignment horizontal="center" vertical="center" wrapText="1"/>
      <protection/>
    </xf>
    <xf numFmtId="0" fontId="14" fillId="0" borderId="0" xfId="56" applyFont="1" applyAlignment="1">
      <alignment horizontal="center"/>
      <protection/>
    </xf>
    <xf numFmtId="0" fontId="7" fillId="0" borderId="18" xfId="56" applyNumberFormat="1" applyFont="1" applyBorder="1" applyAlignment="1">
      <alignment horizontal="center" vertical="top"/>
      <protection/>
    </xf>
    <xf numFmtId="0" fontId="7" fillId="0" borderId="18" xfId="56" applyFont="1" applyBorder="1" applyAlignment="1">
      <alignment horizontal="center"/>
      <protection/>
    </xf>
    <xf numFmtId="174" fontId="7" fillId="0" borderId="40" xfId="66" applyNumberFormat="1" applyFont="1" applyFill="1" applyBorder="1" applyAlignment="1">
      <alignment horizontal="center"/>
    </xf>
    <xf numFmtId="0" fontId="7" fillId="0" borderId="12" xfId="56" applyNumberFormat="1" applyFont="1" applyBorder="1" applyAlignment="1">
      <alignment horizontal="center" vertical="top"/>
      <protection/>
    </xf>
    <xf numFmtId="0" fontId="7" fillId="0" borderId="12" xfId="56" applyFont="1" applyBorder="1" applyAlignment="1">
      <alignment horizontal="center"/>
      <protection/>
    </xf>
    <xf numFmtId="10" fontId="7" fillId="37" borderId="45" xfId="63" applyNumberFormat="1" applyFont="1" applyFill="1" applyBorder="1" applyAlignment="1">
      <alignment horizontal="right" vertical="top"/>
    </xf>
    <xf numFmtId="174" fontId="7" fillId="0" borderId="31" xfId="66" applyNumberFormat="1" applyFont="1" applyFill="1" applyBorder="1" applyAlignment="1">
      <alignment horizontal="center"/>
    </xf>
    <xf numFmtId="4" fontId="7" fillId="37" borderId="45" xfId="56" applyNumberFormat="1" applyFont="1" applyFill="1" applyBorder="1" applyAlignment="1">
      <alignment horizontal="right" vertical="top"/>
      <protection/>
    </xf>
    <xf numFmtId="169" fontId="7" fillId="37" borderId="45" xfId="56" applyNumberFormat="1" applyFont="1" applyFill="1" applyBorder="1" applyAlignment="1">
      <alignment horizontal="right" vertical="top"/>
      <protection/>
    </xf>
    <xf numFmtId="43" fontId="7" fillId="0" borderId="31" xfId="66" applyFont="1" applyFill="1" applyBorder="1" applyAlignment="1">
      <alignment horizontal="center"/>
    </xf>
    <xf numFmtId="171" fontId="7" fillId="37" borderId="45" xfId="56" applyNumberFormat="1" applyFont="1" applyFill="1" applyBorder="1" applyAlignment="1">
      <alignment horizontal="right"/>
      <protection/>
    </xf>
    <xf numFmtId="10" fontId="7" fillId="37" borderId="45" xfId="56" applyNumberFormat="1" applyFont="1" applyFill="1" applyBorder="1" applyAlignment="1">
      <alignment horizontal="right"/>
      <protection/>
    </xf>
    <xf numFmtId="0" fontId="14" fillId="0" borderId="12" xfId="56" applyNumberFormat="1" applyFont="1" applyBorder="1" applyAlignment="1">
      <alignment horizontal="center" vertical="top"/>
      <protection/>
    </xf>
    <xf numFmtId="0" fontId="14" fillId="0" borderId="12" xfId="56" applyFont="1" applyBorder="1" applyAlignment="1">
      <alignment horizontal="center"/>
      <protection/>
    </xf>
    <xf numFmtId="169" fontId="16" fillId="0" borderId="31" xfId="56" applyNumberFormat="1" applyFont="1" applyFill="1" applyBorder="1" applyAlignment="1">
      <alignment horizontal="center"/>
      <protection/>
    </xf>
    <xf numFmtId="43" fontId="16" fillId="0" borderId="31" xfId="66" applyFont="1" applyFill="1" applyBorder="1" applyAlignment="1">
      <alignment horizontal="center"/>
    </xf>
    <xf numFmtId="0" fontId="14" fillId="0" borderId="0" xfId="56" applyFont="1">
      <alignment/>
      <protection/>
    </xf>
    <xf numFmtId="49" fontId="7" fillId="0" borderId="12" xfId="56" applyNumberFormat="1" applyFont="1" applyBorder="1" applyAlignment="1">
      <alignment wrapText="1"/>
      <protection/>
    </xf>
    <xf numFmtId="174" fontId="7" fillId="0" borderId="32" xfId="66" applyNumberFormat="1" applyFont="1" applyFill="1" applyBorder="1" applyAlignment="1">
      <alignment horizontal="center"/>
    </xf>
    <xf numFmtId="0" fontId="7" fillId="33" borderId="11" xfId="53" applyFont="1" applyFill="1" applyBorder="1" applyAlignment="1">
      <alignment horizontal="center" wrapText="1"/>
      <protection/>
    </xf>
    <xf numFmtId="174" fontId="33" fillId="0" borderId="43" xfId="66" applyNumberFormat="1" applyFont="1" applyFill="1" applyBorder="1" applyAlignment="1">
      <alignment horizontal="left"/>
    </xf>
    <xf numFmtId="174" fontId="7" fillId="0" borderId="43" xfId="56" applyNumberFormat="1" applyFont="1" applyFill="1" applyBorder="1" applyAlignment="1">
      <alignment horizontal="left"/>
      <protection/>
    </xf>
    <xf numFmtId="0" fontId="7" fillId="33" borderId="12" xfId="53" applyFont="1" applyFill="1" applyBorder="1" applyAlignment="1">
      <alignment horizontal="center" wrapText="1"/>
      <protection/>
    </xf>
    <xf numFmtId="4" fontId="7" fillId="0" borderId="45" xfId="56" applyNumberFormat="1" applyFont="1" applyFill="1" applyBorder="1" applyAlignment="1">
      <alignment horizontal="left"/>
      <protection/>
    </xf>
    <xf numFmtId="198" fontId="14" fillId="0" borderId="31" xfId="56" applyNumberFormat="1" applyFont="1" applyFill="1" applyBorder="1" applyAlignment="1">
      <alignment horizontal="center"/>
      <protection/>
    </xf>
    <xf numFmtId="174" fontId="7" fillId="0" borderId="56" xfId="66" applyNumberFormat="1" applyFont="1" applyFill="1" applyBorder="1" applyAlignment="1">
      <alignment horizontal="center"/>
    </xf>
    <xf numFmtId="174" fontId="7" fillId="0" borderId="47" xfId="56" applyNumberFormat="1" applyFont="1" applyFill="1" applyBorder="1" applyAlignment="1">
      <alignment horizontal="left"/>
      <protection/>
    </xf>
    <xf numFmtId="174" fontId="7" fillId="0" borderId="57" xfId="66" applyNumberFormat="1" applyFont="1" applyFill="1" applyBorder="1" applyAlignment="1">
      <alignment horizontal="center"/>
    </xf>
    <xf numFmtId="174" fontId="7" fillId="0" borderId="45" xfId="56" applyNumberFormat="1" applyFont="1" applyFill="1" applyBorder="1" applyAlignment="1">
      <alignment horizontal="left"/>
      <protection/>
    </xf>
    <xf numFmtId="0" fontId="32" fillId="0" borderId="12" xfId="53" applyFont="1" applyFill="1" applyBorder="1" applyAlignment="1">
      <alignment horizontal="center" wrapText="1"/>
      <protection/>
    </xf>
    <xf numFmtId="174" fontId="33" fillId="0" borderId="45" xfId="66" applyNumberFormat="1" applyFont="1" applyFill="1" applyBorder="1" applyAlignment="1">
      <alignment horizontal="left"/>
    </xf>
    <xf numFmtId="174" fontId="7" fillId="0" borderId="34" xfId="66" applyNumberFormat="1" applyFont="1" applyFill="1" applyBorder="1" applyAlignment="1">
      <alignment horizontal="center"/>
    </xf>
    <xf numFmtId="174" fontId="33" fillId="0" borderId="27" xfId="66" applyNumberFormat="1" applyFont="1" applyFill="1" applyBorder="1" applyAlignment="1">
      <alignment horizontal="left"/>
    </xf>
    <xf numFmtId="174" fontId="7" fillId="0" borderId="27" xfId="56" applyNumberFormat="1" applyFont="1" applyFill="1" applyBorder="1" applyAlignment="1">
      <alignment horizontal="left"/>
      <protection/>
    </xf>
    <xf numFmtId="174" fontId="7" fillId="0" borderId="33" xfId="66" applyNumberFormat="1" applyFont="1" applyFill="1" applyBorder="1" applyAlignment="1">
      <alignment horizontal="center"/>
    </xf>
    <xf numFmtId="0" fontId="7" fillId="33" borderId="15" xfId="53" applyFont="1" applyFill="1" applyBorder="1" applyAlignment="1">
      <alignment horizontal="center" wrapText="1"/>
      <protection/>
    </xf>
    <xf numFmtId="174" fontId="7" fillId="0" borderId="58" xfId="66" applyNumberFormat="1" applyFont="1" applyFill="1" applyBorder="1" applyAlignment="1">
      <alignment horizontal="right"/>
    </xf>
    <xf numFmtId="174" fontId="7" fillId="0" borderId="59" xfId="66" applyNumberFormat="1" applyFont="1" applyFill="1" applyBorder="1" applyAlignment="1">
      <alignment horizontal="right"/>
    </xf>
    <xf numFmtId="174" fontId="7" fillId="0" borderId="60" xfId="66" applyNumberFormat="1" applyFont="1" applyFill="1" applyBorder="1" applyAlignment="1">
      <alignment horizontal="center"/>
    </xf>
    <xf numFmtId="174" fontId="7" fillId="0" borderId="61" xfId="66" applyNumberFormat="1" applyFont="1" applyFill="1" applyBorder="1" applyAlignment="1">
      <alignment horizontal="left"/>
    </xf>
    <xf numFmtId="174" fontId="7" fillId="0" borderId="45" xfId="66" applyNumberFormat="1" applyFont="1" applyFill="1" applyBorder="1" applyAlignment="1">
      <alignment horizontal="left"/>
    </xf>
    <xf numFmtId="174" fontId="7" fillId="0" borderId="62" xfId="66" applyNumberFormat="1" applyFont="1" applyFill="1" applyBorder="1" applyAlignment="1">
      <alignment horizontal="center"/>
    </xf>
    <xf numFmtId="174" fontId="7" fillId="0" borderId="45" xfId="66" applyNumberFormat="1" applyFont="1" applyFill="1" applyBorder="1" applyAlignment="1">
      <alignment horizontal="right"/>
    </xf>
    <xf numFmtId="43" fontId="7" fillId="0" borderId="45" xfId="66" applyNumberFormat="1" applyFont="1" applyFill="1" applyBorder="1" applyAlignment="1">
      <alignment horizontal="right"/>
    </xf>
    <xf numFmtId="43" fontId="7" fillId="0" borderId="31" xfId="66" applyNumberFormat="1" applyFont="1" applyFill="1" applyBorder="1" applyAlignment="1">
      <alignment horizontal="center"/>
    </xf>
    <xf numFmtId="0" fontId="7" fillId="0" borderId="15" xfId="56" applyNumberFormat="1" applyFont="1" applyBorder="1" applyAlignment="1">
      <alignment horizontal="center" vertical="top"/>
      <protection/>
    </xf>
    <xf numFmtId="174" fontId="7" fillId="0" borderId="27" xfId="66" applyNumberFormat="1" applyFont="1" applyFill="1" applyBorder="1" applyAlignment="1">
      <alignment horizontal="right"/>
    </xf>
    <xf numFmtId="0" fontId="7" fillId="33" borderId="16" xfId="53" applyFont="1" applyFill="1" applyBorder="1" applyAlignment="1">
      <alignment vertical="top" wrapText="1"/>
      <protection/>
    </xf>
    <xf numFmtId="43" fontId="7" fillId="0" borderId="55" xfId="66" applyNumberFormat="1" applyFont="1" applyFill="1" applyBorder="1" applyAlignment="1">
      <alignment horizontal="center"/>
    </xf>
    <xf numFmtId="43" fontId="7" fillId="0" borderId="59" xfId="66" applyNumberFormat="1" applyFont="1" applyFill="1" applyBorder="1" applyAlignment="1">
      <alignment horizontal="right"/>
    </xf>
    <xf numFmtId="0" fontId="7" fillId="0" borderId="0" xfId="56" applyFont="1" applyAlignment="1">
      <alignment horizontal="center"/>
      <protection/>
    </xf>
    <xf numFmtId="0" fontId="7" fillId="0" borderId="0" xfId="56" applyNumberFormat="1" applyFont="1" applyAlignment="1">
      <alignment horizontal="center" vertical="top"/>
      <protection/>
    </xf>
    <xf numFmtId="49" fontId="7" fillId="33" borderId="13" xfId="53" applyNumberFormat="1" applyFont="1" applyFill="1" applyBorder="1" applyAlignment="1">
      <alignment horizontal="center" vertical="top" wrapText="1"/>
      <protection/>
    </xf>
    <xf numFmtId="0" fontId="7" fillId="33" borderId="18" xfId="53" applyFont="1" applyFill="1" applyBorder="1" applyAlignment="1">
      <alignment horizontal="center" wrapText="1"/>
      <protection/>
    </xf>
    <xf numFmtId="174" fontId="33" fillId="0" borderId="63" xfId="66" applyNumberFormat="1" applyFont="1" applyFill="1" applyBorder="1" applyAlignment="1">
      <alignment horizontal="left"/>
    </xf>
    <xf numFmtId="174" fontId="7" fillId="0" borderId="63" xfId="56" applyNumberFormat="1" applyFont="1" applyFill="1" applyBorder="1" applyAlignment="1">
      <alignment horizontal="left"/>
      <protection/>
    </xf>
    <xf numFmtId="49" fontId="7" fillId="33" borderId="0" xfId="53" applyNumberFormat="1" applyFont="1" applyFill="1" applyBorder="1" applyAlignment="1">
      <alignment vertical="top" wrapText="1"/>
      <protection/>
    </xf>
    <xf numFmtId="174" fontId="7" fillId="0" borderId="64" xfId="66" applyNumberFormat="1" applyFont="1" applyFill="1" applyBorder="1" applyAlignment="1">
      <alignment horizontal="center"/>
    </xf>
    <xf numFmtId="174" fontId="33" fillId="0" borderId="65" xfId="66" applyNumberFormat="1" applyFont="1" applyFill="1" applyBorder="1" applyAlignment="1">
      <alignment horizontal="left"/>
    </xf>
    <xf numFmtId="0" fontId="7" fillId="0" borderId="12" xfId="56" applyNumberFormat="1" applyFont="1" applyBorder="1" applyAlignment="1">
      <alignment horizontal="left" vertical="top"/>
      <protection/>
    </xf>
    <xf numFmtId="49" fontId="7" fillId="33" borderId="18" xfId="53" applyNumberFormat="1" applyFont="1" applyFill="1" applyBorder="1" applyAlignment="1">
      <alignment horizontal="right" vertical="top" wrapText="1"/>
      <protection/>
    </xf>
    <xf numFmtId="174" fontId="7" fillId="0" borderId="66" xfId="66" applyNumberFormat="1" applyFont="1" applyFill="1" applyBorder="1" applyAlignment="1">
      <alignment horizontal="center"/>
    </xf>
    <xf numFmtId="174" fontId="7" fillId="0" borderId="67" xfId="66" applyNumberFormat="1" applyFont="1" applyFill="1" applyBorder="1" applyAlignment="1">
      <alignment horizontal="center"/>
    </xf>
    <xf numFmtId="0" fontId="56" fillId="0" borderId="68" xfId="56" applyFont="1" applyFill="1" applyBorder="1" applyAlignment="1">
      <alignment vertical="center" wrapText="1"/>
      <protection/>
    </xf>
    <xf numFmtId="0" fontId="56" fillId="0" borderId="24" xfId="56" applyFont="1" applyFill="1" applyBorder="1" applyAlignment="1">
      <alignment vertical="center" wrapText="1"/>
      <protection/>
    </xf>
    <xf numFmtId="198" fontId="14" fillId="0" borderId="34" xfId="56" applyNumberFormat="1" applyFont="1" applyFill="1" applyBorder="1" applyAlignment="1">
      <alignment horizontal="center"/>
      <protection/>
    </xf>
    <xf numFmtId="0" fontId="32" fillId="0" borderId="13" xfId="53" applyFont="1" applyFill="1" applyBorder="1" applyAlignment="1">
      <alignment horizontal="center" wrapText="1"/>
      <protection/>
    </xf>
    <xf numFmtId="0" fontId="7" fillId="0" borderId="28" xfId="56" applyNumberFormat="1" applyFont="1" applyBorder="1" applyAlignment="1">
      <alignment horizontal="left" vertical="top"/>
      <protection/>
    </xf>
    <xf numFmtId="0" fontId="7" fillId="33" borderId="15" xfId="53" applyFont="1" applyFill="1" applyBorder="1" applyAlignment="1">
      <alignment vertical="top" wrapText="1"/>
      <protection/>
    </xf>
    <xf numFmtId="49" fontId="7" fillId="33" borderId="12" xfId="53" applyNumberFormat="1" applyFont="1" applyFill="1" applyBorder="1" applyAlignment="1">
      <alignment horizontal="center" vertical="top" wrapText="1"/>
      <protection/>
    </xf>
    <xf numFmtId="0" fontId="14" fillId="0" borderId="50" xfId="56" applyFont="1" applyBorder="1" applyAlignment="1">
      <alignment wrapText="1"/>
      <protection/>
    </xf>
    <xf numFmtId="0" fontId="7" fillId="0" borderId="20" xfId="56" applyFont="1" applyBorder="1" applyAlignment="1">
      <alignment wrapText="1"/>
      <protection/>
    </xf>
    <xf numFmtId="0" fontId="14" fillId="0" borderId="20" xfId="56" applyFont="1" applyBorder="1" applyAlignment="1">
      <alignment wrapText="1"/>
      <protection/>
    </xf>
    <xf numFmtId="0" fontId="16" fillId="0" borderId="20" xfId="56" applyFont="1" applyBorder="1" applyAlignment="1">
      <alignment wrapText="1"/>
      <protection/>
    </xf>
    <xf numFmtId="49" fontId="7" fillId="0" borderId="20" xfId="56" applyNumberFormat="1" applyFont="1" applyBorder="1" applyAlignment="1">
      <alignment wrapText="1"/>
      <protection/>
    </xf>
    <xf numFmtId="0" fontId="16" fillId="0" borderId="20" xfId="56" applyFont="1" applyBorder="1" applyAlignment="1">
      <alignment horizontal="left" vertical="justify" wrapText="1"/>
      <protection/>
    </xf>
    <xf numFmtId="0" fontId="16" fillId="0" borderId="20" xfId="56" applyFont="1" applyFill="1" applyBorder="1" applyAlignment="1">
      <alignment horizontal="left" vertical="justify" wrapText="1"/>
      <protection/>
    </xf>
    <xf numFmtId="0" fontId="7" fillId="0" borderId="51" xfId="56" applyFont="1" applyFill="1" applyBorder="1" applyAlignment="1">
      <alignment vertical="justify" wrapText="1"/>
      <protection/>
    </xf>
    <xf numFmtId="0" fontId="7" fillId="0" borderId="51" xfId="53" applyFont="1" applyFill="1" applyBorder="1" applyAlignment="1">
      <alignment vertical="top" wrapText="1"/>
      <protection/>
    </xf>
    <xf numFmtId="49" fontId="7" fillId="33" borderId="12" xfId="53" applyNumberFormat="1" applyFont="1" applyFill="1" applyBorder="1" applyAlignment="1">
      <alignment horizontal="right" vertical="top" wrapText="1"/>
      <protection/>
    </xf>
    <xf numFmtId="0" fontId="7" fillId="0" borderId="12" xfId="56" applyNumberFormat="1" applyFont="1" applyBorder="1" applyAlignment="1">
      <alignment horizontal="right" vertical="top"/>
      <protection/>
    </xf>
    <xf numFmtId="0" fontId="9" fillId="0" borderId="0" xfId="0" applyFont="1" applyBorder="1" applyAlignment="1">
      <alignment/>
    </xf>
    <xf numFmtId="169" fontId="7" fillId="37" borderId="63" xfId="56" applyNumberFormat="1" applyFont="1" applyFill="1" applyBorder="1" applyAlignment="1">
      <alignment horizontal="right" vertical="top"/>
      <protection/>
    </xf>
    <xf numFmtId="49" fontId="7" fillId="33" borderId="69" xfId="53" applyNumberFormat="1" applyFont="1" applyFill="1" applyBorder="1" applyAlignment="1">
      <alignment horizontal="left" vertical="top" wrapText="1"/>
      <protection/>
    </xf>
    <xf numFmtId="0" fontId="7" fillId="33" borderId="70" xfId="53" applyFont="1" applyFill="1" applyBorder="1" applyAlignment="1">
      <alignment vertical="top" wrapText="1"/>
      <protection/>
    </xf>
    <xf numFmtId="0" fontId="7" fillId="33" borderId="69" xfId="53" applyFont="1" applyFill="1" applyBorder="1" applyAlignment="1">
      <alignment horizontal="center" wrapText="1"/>
      <protection/>
    </xf>
    <xf numFmtId="169" fontId="7" fillId="0" borderId="71" xfId="56" applyNumberFormat="1" applyFont="1" applyFill="1" applyBorder="1" applyAlignment="1">
      <alignment horizontal="center"/>
      <protection/>
    </xf>
    <xf numFmtId="169" fontId="7" fillId="36" borderId="72" xfId="56" applyNumberFormat="1" applyFont="1" applyFill="1" applyBorder="1" applyAlignment="1">
      <alignment horizontal="right"/>
      <protection/>
    </xf>
    <xf numFmtId="169" fontId="7" fillId="0" borderId="62" xfId="56" applyNumberFormat="1" applyFont="1" applyFill="1" applyBorder="1" applyAlignment="1">
      <alignment horizontal="center"/>
      <protection/>
    </xf>
    <xf numFmtId="49" fontId="7" fillId="33" borderId="15" xfId="53" applyNumberFormat="1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vertical="top" wrapText="1"/>
      <protection/>
    </xf>
    <xf numFmtId="49" fontId="16" fillId="0" borderId="23" xfId="56" applyNumberFormat="1" applyFont="1" applyBorder="1" applyAlignment="1">
      <alignment wrapText="1"/>
      <protection/>
    </xf>
    <xf numFmtId="0" fontId="7" fillId="0" borderId="15" xfId="56" applyFont="1" applyBorder="1" applyAlignment="1">
      <alignment horizontal="center"/>
      <protection/>
    </xf>
    <xf numFmtId="171" fontId="7" fillId="37" borderId="27" xfId="56" applyNumberFormat="1" applyFont="1" applyFill="1" applyBorder="1" applyAlignment="1">
      <alignment horizontal="right"/>
      <protection/>
    </xf>
    <xf numFmtId="0" fontId="16" fillId="0" borderId="21" xfId="56" applyFont="1" applyBorder="1" applyAlignment="1">
      <alignment horizontal="left" vertical="justify" wrapText="1"/>
      <protection/>
    </xf>
    <xf numFmtId="49" fontId="7" fillId="33" borderId="11" xfId="53" applyNumberFormat="1" applyFont="1" applyFill="1" applyBorder="1" applyAlignment="1">
      <alignment horizontal="right" vertical="top" wrapText="1"/>
      <protection/>
    </xf>
    <xf numFmtId="0" fontId="7" fillId="0" borderId="25" xfId="56" applyFont="1" applyFill="1" applyBorder="1" applyAlignment="1">
      <alignment vertical="justify" wrapText="1"/>
      <protection/>
    </xf>
    <xf numFmtId="49" fontId="7" fillId="33" borderId="15" xfId="53" applyNumberFormat="1" applyFont="1" applyFill="1" applyBorder="1" applyAlignment="1">
      <alignment horizontal="right" vertical="top" wrapText="1"/>
      <protection/>
    </xf>
    <xf numFmtId="0" fontId="7" fillId="0" borderId="22" xfId="56" applyFont="1" applyFill="1" applyBorder="1" applyAlignment="1">
      <alignment vertical="justify" wrapText="1"/>
      <protection/>
    </xf>
    <xf numFmtId="0" fontId="7" fillId="0" borderId="25" xfId="53" applyFont="1" applyFill="1" applyBorder="1" applyAlignment="1">
      <alignment vertical="top" wrapText="1"/>
      <protection/>
    </xf>
    <xf numFmtId="0" fontId="7" fillId="0" borderId="15" xfId="56" applyNumberFormat="1" applyFont="1" applyBorder="1" applyAlignment="1">
      <alignment horizontal="right" vertical="top"/>
      <protection/>
    </xf>
    <xf numFmtId="49" fontId="7" fillId="33" borderId="28" xfId="53" applyNumberFormat="1" applyFont="1" applyFill="1" applyBorder="1" applyAlignment="1">
      <alignment horizontal="center" vertical="top" wrapText="1"/>
      <protection/>
    </xf>
    <xf numFmtId="49" fontId="7" fillId="33" borderId="29" xfId="53" applyNumberFormat="1" applyFont="1" applyFill="1" applyBorder="1" applyAlignment="1">
      <alignment vertical="top" wrapText="1"/>
      <protection/>
    </xf>
    <xf numFmtId="0" fontId="28" fillId="33" borderId="20" xfId="53" applyFont="1" applyFill="1" applyBorder="1" applyAlignment="1">
      <alignment horizontal="center" wrapText="1"/>
      <protection/>
    </xf>
    <xf numFmtId="0" fontId="32" fillId="0" borderId="20" xfId="53" applyFont="1" applyFill="1" applyBorder="1" applyAlignment="1">
      <alignment horizontal="center" wrapText="1"/>
      <protection/>
    </xf>
    <xf numFmtId="0" fontId="7" fillId="33" borderId="23" xfId="53" applyFont="1" applyFill="1" applyBorder="1" applyAlignment="1">
      <alignment horizontal="center" wrapText="1"/>
      <protection/>
    </xf>
    <xf numFmtId="0" fontId="14" fillId="0" borderId="11" xfId="53" applyFont="1" applyFill="1" applyBorder="1" applyAlignment="1">
      <alignment vertical="top" wrapText="1"/>
      <protection/>
    </xf>
    <xf numFmtId="0" fontId="7" fillId="0" borderId="12" xfId="53" applyFont="1" applyFill="1" applyBorder="1" applyAlignment="1">
      <alignment vertical="top" wrapText="1"/>
      <protection/>
    </xf>
    <xf numFmtId="0" fontId="16" fillId="33" borderId="12" xfId="53" applyFont="1" applyFill="1" applyBorder="1" applyAlignment="1">
      <alignment vertical="top" wrapText="1"/>
      <protection/>
    </xf>
    <xf numFmtId="49" fontId="7" fillId="33" borderId="35" xfId="53" applyNumberFormat="1" applyFont="1" applyFill="1" applyBorder="1" applyAlignment="1">
      <alignment vertical="top" wrapText="1"/>
      <protection/>
    </xf>
    <xf numFmtId="0" fontId="28" fillId="33" borderId="19" xfId="53" applyFont="1" applyFill="1" applyBorder="1" applyAlignment="1">
      <alignment horizontal="center" wrapText="1"/>
      <protection/>
    </xf>
    <xf numFmtId="174" fontId="7" fillId="0" borderId="43" xfId="66" applyNumberFormat="1" applyFont="1" applyFill="1" applyBorder="1" applyAlignment="1">
      <alignment horizontal="right"/>
    </xf>
    <xf numFmtId="49" fontId="7" fillId="33" borderId="29" xfId="53" applyNumberFormat="1" applyFont="1" applyFill="1" applyBorder="1" applyAlignment="1">
      <alignment horizontal="center" vertical="top" wrapText="1"/>
      <protection/>
    </xf>
    <xf numFmtId="0" fontId="16" fillId="33" borderId="15" xfId="53" applyFont="1" applyFill="1" applyBorder="1" applyAlignment="1">
      <alignment vertical="top" wrapText="1"/>
      <protection/>
    </xf>
    <xf numFmtId="0" fontId="28" fillId="33" borderId="23" xfId="53" applyFont="1" applyFill="1" applyBorder="1" applyAlignment="1">
      <alignment horizontal="center" wrapText="1"/>
      <protection/>
    </xf>
    <xf numFmtId="174" fontId="7" fillId="0" borderId="27" xfId="66" applyNumberFormat="1" applyFont="1" applyFill="1" applyBorder="1" applyAlignment="1">
      <alignment horizontal="left"/>
    </xf>
    <xf numFmtId="0" fontId="7" fillId="0" borderId="49" xfId="56" applyNumberFormat="1" applyFont="1" applyBorder="1" applyAlignment="1">
      <alignment horizontal="left" vertical="top"/>
      <protection/>
    </xf>
    <xf numFmtId="0" fontId="7" fillId="0" borderId="16" xfId="53" applyFont="1" applyBorder="1" applyAlignment="1" applyProtection="1">
      <alignment vertical="top" wrapText="1"/>
      <protection/>
    </xf>
    <xf numFmtId="0" fontId="32" fillId="0" borderId="24" xfId="53" applyFont="1" applyFill="1" applyBorder="1" applyAlignment="1">
      <alignment horizontal="center" wrapText="1"/>
      <protection/>
    </xf>
    <xf numFmtId="0" fontId="7" fillId="0" borderId="35" xfId="56" applyNumberFormat="1" applyFont="1" applyBorder="1" applyAlignment="1">
      <alignment horizontal="left" vertical="top"/>
      <protection/>
    </xf>
    <xf numFmtId="0" fontId="28" fillId="0" borderId="11" xfId="53" applyFont="1" applyBorder="1" applyAlignment="1" applyProtection="1">
      <alignment vertical="top" wrapText="1"/>
      <protection/>
    </xf>
    <xf numFmtId="0" fontId="32" fillId="0" borderId="19" xfId="53" applyFont="1" applyFill="1" applyBorder="1" applyAlignment="1">
      <alignment horizontal="center" wrapText="1"/>
      <protection/>
    </xf>
    <xf numFmtId="0" fontId="7" fillId="0" borderId="29" xfId="56" applyNumberFormat="1" applyFont="1" applyBorder="1" applyAlignment="1">
      <alignment horizontal="left" vertical="top"/>
      <protection/>
    </xf>
    <xf numFmtId="49" fontId="7" fillId="0" borderId="15" xfId="56" applyNumberFormat="1" applyFont="1" applyBorder="1" applyAlignment="1">
      <alignment wrapText="1"/>
      <protection/>
    </xf>
    <xf numFmtId="0" fontId="32" fillId="0" borderId="23" xfId="53" applyFont="1" applyFill="1" applyBorder="1" applyAlignment="1">
      <alignment horizontal="center" wrapText="1"/>
      <protection/>
    </xf>
    <xf numFmtId="49" fontId="7" fillId="33" borderId="49" xfId="53" applyNumberFormat="1" applyFont="1" applyFill="1" applyBorder="1" applyAlignment="1">
      <alignment vertical="top" wrapText="1"/>
      <protection/>
    </xf>
    <xf numFmtId="0" fontId="7" fillId="33" borderId="11" xfId="53" applyFont="1" applyFill="1" applyBorder="1" applyAlignment="1">
      <alignment vertical="top" wrapText="1"/>
      <protection/>
    </xf>
    <xf numFmtId="0" fontId="7" fillId="33" borderId="19" xfId="53" applyFont="1" applyFill="1" applyBorder="1" applyAlignment="1">
      <alignment horizontal="center" wrapText="1"/>
      <protection/>
    </xf>
    <xf numFmtId="0" fontId="7" fillId="33" borderId="24" xfId="53" applyFont="1" applyFill="1" applyBorder="1" applyAlignment="1">
      <alignment horizontal="center" wrapText="1"/>
      <protection/>
    </xf>
    <xf numFmtId="169" fontId="7" fillId="37" borderId="65" xfId="56" applyNumberFormat="1" applyFont="1" applyFill="1" applyBorder="1" applyAlignment="1">
      <alignment horizontal="right" vertical="top"/>
      <protection/>
    </xf>
    <xf numFmtId="10" fontId="7" fillId="37" borderId="61" xfId="63" applyNumberFormat="1" applyFont="1" applyFill="1" applyBorder="1" applyAlignment="1">
      <alignment horizontal="right" vertical="top"/>
    </xf>
    <xf numFmtId="4" fontId="7" fillId="37" borderId="61" xfId="56" applyNumberFormat="1" applyFont="1" applyFill="1" applyBorder="1" applyAlignment="1">
      <alignment horizontal="right" vertical="top"/>
      <protection/>
    </xf>
    <xf numFmtId="169" fontId="7" fillId="37" borderId="61" xfId="56" applyNumberFormat="1" applyFont="1" applyFill="1" applyBorder="1" applyAlignment="1">
      <alignment horizontal="right" vertical="top"/>
      <protection/>
    </xf>
    <xf numFmtId="171" fontId="7" fillId="37" borderId="61" xfId="56" applyNumberFormat="1" applyFont="1" applyFill="1" applyBorder="1" applyAlignment="1">
      <alignment horizontal="right"/>
      <protection/>
    </xf>
    <xf numFmtId="10" fontId="7" fillId="37" borderId="61" xfId="56" applyNumberFormat="1" applyFont="1" applyFill="1" applyBorder="1" applyAlignment="1">
      <alignment horizontal="right"/>
      <protection/>
    </xf>
    <xf numFmtId="171" fontId="7" fillId="37" borderId="73" xfId="56" applyNumberFormat="1" applyFont="1" applyFill="1" applyBorder="1" applyAlignment="1">
      <alignment horizontal="right"/>
      <protection/>
    </xf>
    <xf numFmtId="174" fontId="7" fillId="0" borderId="74" xfId="66" applyNumberFormat="1" applyFont="1" applyFill="1" applyBorder="1" applyAlignment="1">
      <alignment horizontal="right"/>
    </xf>
    <xf numFmtId="174" fontId="7" fillId="0" borderId="73" xfId="66" applyNumberFormat="1" applyFont="1" applyFill="1" applyBorder="1" applyAlignment="1">
      <alignment horizontal="left"/>
    </xf>
    <xf numFmtId="174" fontId="7" fillId="0" borderId="73" xfId="66" applyNumberFormat="1" applyFont="1" applyFill="1" applyBorder="1" applyAlignment="1">
      <alignment horizontal="right"/>
    </xf>
    <xf numFmtId="174" fontId="7" fillId="0" borderId="40" xfId="56" applyNumberFormat="1" applyFont="1" applyFill="1" applyBorder="1" applyAlignment="1">
      <alignment horizontal="center"/>
      <protection/>
    </xf>
    <xf numFmtId="174" fontId="7" fillId="0" borderId="60" xfId="56" applyNumberFormat="1" applyFont="1" applyFill="1" applyBorder="1" applyAlignment="1">
      <alignment horizontal="center"/>
      <protection/>
    </xf>
    <xf numFmtId="174" fontId="7" fillId="0" borderId="71" xfId="66" applyNumberFormat="1" applyFont="1" applyFill="1" applyBorder="1" applyAlignment="1">
      <alignment horizontal="center"/>
    </xf>
    <xf numFmtId="174" fontId="7" fillId="0" borderId="57" xfId="56" applyNumberFormat="1" applyFont="1" applyFill="1" applyBorder="1" applyAlignment="1">
      <alignment horizontal="center"/>
      <protection/>
    </xf>
    <xf numFmtId="174" fontId="7" fillId="0" borderId="64" xfId="56" applyNumberFormat="1" applyFont="1" applyFill="1" applyBorder="1" applyAlignment="1">
      <alignment horizontal="center"/>
      <protection/>
    </xf>
    <xf numFmtId="43" fontId="33" fillId="0" borderId="45" xfId="66" applyFont="1" applyFill="1" applyBorder="1" applyAlignment="1">
      <alignment horizontal="left"/>
    </xf>
    <xf numFmtId="174" fontId="33" fillId="0" borderId="47" xfId="66" applyNumberFormat="1" applyFont="1" applyFill="1" applyBorder="1" applyAlignment="1">
      <alignment horizontal="left"/>
    </xf>
    <xf numFmtId="43" fontId="7" fillId="0" borderId="40" xfId="66" applyNumberFormat="1" applyFont="1" applyFill="1" applyBorder="1" applyAlignment="1">
      <alignment horizontal="center"/>
    </xf>
    <xf numFmtId="43" fontId="7" fillId="0" borderId="32" xfId="66" applyNumberFormat="1" applyFont="1" applyFill="1" applyBorder="1" applyAlignment="1">
      <alignment horizontal="center"/>
    </xf>
    <xf numFmtId="43" fontId="7" fillId="0" borderId="64" xfId="66" applyFont="1" applyFill="1" applyBorder="1" applyAlignment="1">
      <alignment horizontal="center"/>
    </xf>
    <xf numFmtId="43" fontId="7" fillId="0" borderId="34" xfId="66" applyFont="1" applyFill="1" applyBorder="1" applyAlignment="1">
      <alignment horizontal="center"/>
    </xf>
    <xf numFmtId="43" fontId="16" fillId="0" borderId="34" xfId="66" applyFont="1" applyFill="1" applyBorder="1" applyAlignment="1">
      <alignment horizontal="center"/>
    </xf>
    <xf numFmtId="43" fontId="7" fillId="0" borderId="43" xfId="66" applyNumberFormat="1" applyFont="1" applyFill="1" applyBorder="1" applyAlignment="1">
      <alignment horizontal="right"/>
    </xf>
    <xf numFmtId="43" fontId="7" fillId="0" borderId="27" xfId="66" applyNumberFormat="1" applyFont="1" applyFill="1" applyBorder="1" applyAlignment="1">
      <alignment horizontal="right"/>
    </xf>
    <xf numFmtId="43" fontId="33" fillId="0" borderId="61" xfId="66" applyFont="1" applyFill="1" applyBorder="1" applyAlignment="1">
      <alignment horizontal="left"/>
    </xf>
    <xf numFmtId="174" fontId="33" fillId="0" borderId="61" xfId="66" applyNumberFormat="1" applyFont="1" applyFill="1" applyBorder="1" applyAlignment="1">
      <alignment horizontal="left"/>
    </xf>
    <xf numFmtId="174" fontId="33" fillId="0" borderId="75" xfId="66" applyNumberFormat="1" applyFont="1" applyFill="1" applyBorder="1" applyAlignment="1">
      <alignment horizontal="left"/>
    </xf>
    <xf numFmtId="174" fontId="33" fillId="0" borderId="74" xfId="66" applyNumberFormat="1" applyFont="1" applyFill="1" applyBorder="1" applyAlignment="1">
      <alignment horizontal="left"/>
    </xf>
    <xf numFmtId="174" fontId="33" fillId="0" borderId="73" xfId="66" applyNumberFormat="1" applyFont="1" applyFill="1" applyBorder="1" applyAlignment="1">
      <alignment horizontal="left"/>
    </xf>
    <xf numFmtId="174" fontId="7" fillId="0" borderId="61" xfId="66" applyNumberFormat="1" applyFont="1" applyFill="1" applyBorder="1" applyAlignment="1">
      <alignment horizontal="right"/>
    </xf>
    <xf numFmtId="0" fontId="54" fillId="0" borderId="76" xfId="0" applyFont="1" applyBorder="1" applyAlignment="1">
      <alignment horizontal="center" vertical="center"/>
    </xf>
    <xf numFmtId="0" fontId="13" fillId="0" borderId="49" xfId="58" applyFont="1" applyFill="1" applyBorder="1" applyAlignment="1">
      <alignment horizontal="left" vertical="center"/>
      <protection/>
    </xf>
    <xf numFmtId="43" fontId="16" fillId="0" borderId="64" xfId="66" applyFont="1" applyFill="1" applyBorder="1" applyAlignment="1">
      <alignment horizontal="center"/>
    </xf>
    <xf numFmtId="43" fontId="14" fillId="0" borderId="34" xfId="66" applyFont="1" applyFill="1" applyBorder="1" applyAlignment="1">
      <alignment horizontal="center"/>
    </xf>
    <xf numFmtId="43" fontId="7" fillId="0" borderId="33" xfId="66" applyFont="1" applyFill="1" applyBorder="1" applyAlignment="1">
      <alignment horizontal="center"/>
    </xf>
    <xf numFmtId="43" fontId="14" fillId="0" borderId="31" xfId="66" applyFont="1" applyFill="1" applyBorder="1" applyAlignment="1">
      <alignment horizontal="center"/>
    </xf>
    <xf numFmtId="43" fontId="7" fillId="0" borderId="32" xfId="66" applyFont="1" applyFill="1" applyBorder="1" applyAlignment="1">
      <alignment horizontal="center"/>
    </xf>
    <xf numFmtId="0" fontId="54" fillId="0" borderId="68" xfId="0" applyFont="1" applyBorder="1" applyAlignment="1">
      <alignment horizontal="center" vertical="center"/>
    </xf>
    <xf numFmtId="0" fontId="18" fillId="0" borderId="39" xfId="0" applyFont="1" applyBorder="1" applyAlignment="1">
      <alignment/>
    </xf>
    <xf numFmtId="0" fontId="21" fillId="0" borderId="39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/>
    </xf>
    <xf numFmtId="0" fontId="24" fillId="0" borderId="52" xfId="0" applyFont="1" applyBorder="1" applyAlignment="1">
      <alignment vertical="top" wrapText="1"/>
    </xf>
    <xf numFmtId="0" fontId="14" fillId="33" borderId="29" xfId="0" applyFont="1" applyFill="1" applyBorder="1" applyAlignment="1">
      <alignment horizontal="left"/>
    </xf>
    <xf numFmtId="1" fontId="21" fillId="0" borderId="16" xfId="0" applyNumberFormat="1" applyFont="1" applyBorder="1" applyAlignment="1">
      <alignment/>
    </xf>
    <xf numFmtId="0" fontId="18" fillId="0" borderId="77" xfId="0" applyFont="1" applyBorder="1" applyAlignment="1">
      <alignment/>
    </xf>
    <xf numFmtId="0" fontId="18" fillId="0" borderId="59" xfId="0" applyFont="1" applyBorder="1" applyAlignment="1">
      <alignment/>
    </xf>
    <xf numFmtId="0" fontId="24" fillId="0" borderId="48" xfId="0" applyFont="1" applyBorder="1" applyAlignment="1">
      <alignment/>
    </xf>
    <xf numFmtId="1" fontId="21" fillId="0" borderId="49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12" fillId="0" borderId="28" xfId="58" applyFont="1" applyBorder="1" applyAlignment="1">
      <alignment/>
      <protection/>
    </xf>
    <xf numFmtId="0" fontId="24" fillId="0" borderId="63" xfId="0" applyFont="1" applyBorder="1" applyAlignment="1">
      <alignment/>
    </xf>
    <xf numFmtId="0" fontId="0" fillId="0" borderId="38" xfId="0" applyBorder="1" applyAlignment="1">
      <alignment/>
    </xf>
    <xf numFmtId="0" fontId="24" fillId="0" borderId="36" xfId="0" applyFont="1" applyBorder="1" applyAlignment="1">
      <alignment vertical="top" wrapText="1"/>
    </xf>
    <xf numFmtId="0" fontId="34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58" applyFont="1" applyBorder="1" applyAlignment="1">
      <alignment horizontal="right"/>
      <protection/>
    </xf>
    <xf numFmtId="2" fontId="9" fillId="0" borderId="0" xfId="0" applyNumberFormat="1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" fontId="33" fillId="0" borderId="26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center" vertical="center" wrapText="1"/>
    </xf>
    <xf numFmtId="170" fontId="7" fillId="0" borderId="31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4" fontId="33" fillId="0" borderId="30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4" fillId="0" borderId="68" xfId="58" applyFont="1" applyFill="1" applyBorder="1" applyAlignment="1">
      <alignment vertical="top"/>
      <protection/>
    </xf>
    <xf numFmtId="4" fontId="14" fillId="0" borderId="55" xfId="0" applyNumberFormat="1" applyFont="1" applyFill="1" applyBorder="1" applyAlignment="1">
      <alignment horizontal="center" vertical="center" wrapText="1"/>
    </xf>
    <xf numFmtId="4" fontId="14" fillId="0" borderId="77" xfId="0" applyNumberFormat="1" applyFont="1" applyFill="1" applyBorder="1" applyAlignment="1">
      <alignment horizontal="center" vertical="center" wrapText="1"/>
    </xf>
    <xf numFmtId="4" fontId="14" fillId="0" borderId="59" xfId="0" applyNumberFormat="1" applyFont="1" applyFill="1" applyBorder="1" applyAlignment="1">
      <alignment horizontal="center" vertical="center" wrapText="1"/>
    </xf>
    <xf numFmtId="0" fontId="14" fillId="0" borderId="0" xfId="58" applyFont="1" applyBorder="1" applyAlignment="1">
      <alignment horizontal="left" vertical="center"/>
      <protection/>
    </xf>
    <xf numFmtId="174" fontId="51" fillId="38" borderId="16" xfId="66" applyNumberFormat="1" applyFont="1" applyFill="1" applyBorder="1" applyAlignment="1">
      <alignment horizontal="center" vertical="center"/>
    </xf>
    <xf numFmtId="173" fontId="51" fillId="38" borderId="16" xfId="66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top" wrapText="1"/>
    </xf>
    <xf numFmtId="177" fontId="51" fillId="36" borderId="50" xfId="66" applyNumberFormat="1" applyFont="1" applyFill="1" applyBorder="1" applyAlignment="1">
      <alignment horizontal="center" vertical="center"/>
    </xf>
    <xf numFmtId="177" fontId="7" fillId="0" borderId="20" xfId="66" applyNumberFormat="1" applyFont="1" applyFill="1" applyBorder="1" applyAlignment="1">
      <alignment horizontal="center" vertical="center" wrapText="1"/>
    </xf>
    <xf numFmtId="177" fontId="32" fillId="0" borderId="20" xfId="66" applyNumberFormat="1" applyFont="1" applyFill="1" applyBorder="1" applyAlignment="1">
      <alignment horizontal="center" vertical="center" wrapText="1"/>
    </xf>
    <xf numFmtId="177" fontId="51" fillId="36" borderId="20" xfId="66" applyNumberFormat="1" applyFont="1" applyFill="1" applyBorder="1" applyAlignment="1">
      <alignment horizontal="center" vertical="center"/>
    </xf>
    <xf numFmtId="177" fontId="7" fillId="0" borderId="23" xfId="66" applyNumberFormat="1" applyFont="1" applyFill="1" applyBorder="1" applyAlignment="1">
      <alignment horizontal="center" vertical="center" wrapText="1"/>
    </xf>
    <xf numFmtId="177" fontId="7" fillId="0" borderId="21" xfId="66" applyNumberFormat="1" applyFont="1" applyFill="1" applyBorder="1" applyAlignment="1">
      <alignment horizontal="center" vertical="center" wrapText="1"/>
    </xf>
    <xf numFmtId="43" fontId="49" fillId="36" borderId="19" xfId="66" applyFont="1" applyFill="1" applyBorder="1" applyAlignment="1">
      <alignment horizontal="center" vertical="center"/>
    </xf>
    <xf numFmtId="174" fontId="7" fillId="0" borderId="50" xfId="66" applyNumberFormat="1" applyFont="1" applyFill="1" applyBorder="1" applyAlignment="1">
      <alignment horizontal="center" vertical="top" wrapText="1"/>
    </xf>
    <xf numFmtId="174" fontId="7" fillId="0" borderId="20" xfId="66" applyNumberFormat="1" applyFont="1" applyFill="1" applyBorder="1" applyAlignment="1">
      <alignment horizontal="center" vertical="top" wrapText="1"/>
    </xf>
    <xf numFmtId="174" fontId="7" fillId="0" borderId="21" xfId="66" applyNumberFormat="1" applyFont="1" applyFill="1" applyBorder="1" applyAlignment="1">
      <alignment horizontal="center" vertical="top" wrapText="1"/>
    </xf>
    <xf numFmtId="174" fontId="7" fillId="0" borderId="23" xfId="66" applyNumberFormat="1" applyFont="1" applyFill="1" applyBorder="1" applyAlignment="1">
      <alignment horizontal="center" vertical="top" wrapText="1"/>
    </xf>
    <xf numFmtId="174" fontId="50" fillId="36" borderId="19" xfId="66" applyNumberFormat="1" applyFont="1" applyFill="1" applyBorder="1" applyAlignment="1">
      <alignment horizontal="center" vertical="center"/>
    </xf>
    <xf numFmtId="174" fontId="49" fillId="36" borderId="20" xfId="66" applyNumberFormat="1" applyFont="1" applyFill="1" applyBorder="1" applyAlignment="1">
      <alignment horizontal="center" vertical="center"/>
    </xf>
    <xf numFmtId="43" fontId="49" fillId="36" borderId="24" xfId="66" applyNumberFormat="1" applyFont="1" applyFill="1" applyBorder="1" applyAlignment="1">
      <alignment horizontal="center" vertical="center"/>
    </xf>
    <xf numFmtId="177" fontId="51" fillId="36" borderId="48" xfId="66" applyNumberFormat="1" applyFont="1" applyFill="1" applyBorder="1" applyAlignment="1">
      <alignment horizontal="center" vertical="center"/>
    </xf>
    <xf numFmtId="177" fontId="7" fillId="0" borderId="26" xfId="66" applyNumberFormat="1" applyFont="1" applyFill="1" applyBorder="1" applyAlignment="1">
      <alignment horizontal="center" vertical="center" wrapText="1"/>
    </xf>
    <xf numFmtId="177" fontId="32" fillId="0" borderId="30" xfId="66" applyNumberFormat="1" applyFont="1" applyFill="1" applyBorder="1" applyAlignment="1">
      <alignment horizontal="center" vertical="center" wrapText="1"/>
    </xf>
    <xf numFmtId="177" fontId="51" fillId="36" borderId="41" xfId="66" applyNumberFormat="1" applyFont="1" applyFill="1" applyBorder="1" applyAlignment="1">
      <alignment horizontal="center" vertical="center"/>
    </xf>
    <xf numFmtId="177" fontId="51" fillId="36" borderId="26" xfId="66" applyNumberFormat="1" applyFont="1" applyFill="1" applyBorder="1" applyAlignment="1">
      <alignment horizontal="center" vertical="center"/>
    </xf>
    <xf numFmtId="177" fontId="7" fillId="0" borderId="30" xfId="66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177" fontId="7" fillId="0" borderId="46" xfId="66" applyNumberFormat="1" applyFont="1" applyFill="1" applyBorder="1" applyAlignment="1">
      <alignment horizontal="center" vertical="center" wrapText="1"/>
    </xf>
    <xf numFmtId="177" fontId="7" fillId="0" borderId="77" xfId="66" applyNumberFormat="1" applyFont="1" applyFill="1" applyBorder="1" applyAlignment="1">
      <alignment vertical="center" wrapText="1"/>
    </xf>
    <xf numFmtId="43" fontId="49" fillId="36" borderId="41" xfId="66" applyFont="1" applyFill="1" applyBorder="1" applyAlignment="1">
      <alignment horizontal="center" vertical="center"/>
    </xf>
    <xf numFmtId="174" fontId="7" fillId="0" borderId="48" xfId="66" applyNumberFormat="1" applyFont="1" applyFill="1" applyBorder="1" applyAlignment="1">
      <alignment horizontal="center" vertical="top" wrapText="1"/>
    </xf>
    <xf numFmtId="174" fontId="7" fillId="0" borderId="26" xfId="66" applyNumberFormat="1" applyFont="1" applyFill="1" applyBorder="1" applyAlignment="1">
      <alignment horizontal="center" vertical="top" wrapText="1"/>
    </xf>
    <xf numFmtId="174" fontId="7" fillId="0" borderId="46" xfId="66" applyNumberFormat="1" applyFont="1" applyFill="1" applyBorder="1" applyAlignment="1">
      <alignment horizontal="center" vertical="top" wrapText="1"/>
    </xf>
    <xf numFmtId="174" fontId="7" fillId="0" borderId="30" xfId="66" applyNumberFormat="1" applyFont="1" applyFill="1" applyBorder="1" applyAlignment="1">
      <alignment horizontal="center" vertical="top" wrapText="1"/>
    </xf>
    <xf numFmtId="165" fontId="14" fillId="0" borderId="54" xfId="0" applyNumberFormat="1" applyFont="1" applyFill="1" applyBorder="1" applyAlignment="1">
      <alignment horizontal="center" vertical="top" wrapText="1"/>
    </xf>
    <xf numFmtId="174" fontId="50" fillId="36" borderId="41" xfId="66" applyNumberFormat="1" applyFont="1" applyFill="1" applyBorder="1" applyAlignment="1">
      <alignment horizontal="center" vertical="center"/>
    </xf>
    <xf numFmtId="174" fontId="49" fillId="36" borderId="26" xfId="66" applyNumberFormat="1" applyFont="1" applyFill="1" applyBorder="1" applyAlignment="1">
      <alignment horizontal="center" vertical="center"/>
    </xf>
    <xf numFmtId="43" fontId="49" fillId="36" borderId="77" xfId="66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7" fillId="0" borderId="52" xfId="0" applyFont="1" applyBorder="1" applyAlignment="1">
      <alignment vertical="top" wrapText="1"/>
    </xf>
    <xf numFmtId="0" fontId="7" fillId="0" borderId="78" xfId="0" applyFont="1" applyBorder="1" applyAlignment="1">
      <alignment vertical="top" wrapText="1"/>
    </xf>
    <xf numFmtId="0" fontId="7" fillId="0" borderId="42" xfId="0" applyFont="1" applyFill="1" applyBorder="1" applyAlignment="1">
      <alignment horizontal="center" vertical="top" wrapText="1"/>
    </xf>
    <xf numFmtId="177" fontId="51" fillId="36" borderId="44" xfId="66" applyNumberFormat="1" applyFont="1" applyFill="1" applyBorder="1" applyAlignment="1">
      <alignment horizontal="center" vertical="center"/>
    </xf>
    <xf numFmtId="177" fontId="7" fillId="0" borderId="39" xfId="66" applyNumberFormat="1" applyFont="1" applyFill="1" applyBorder="1" applyAlignment="1">
      <alignment horizontal="center" vertical="center" wrapText="1"/>
    </xf>
    <xf numFmtId="177" fontId="32" fillId="0" borderId="39" xfId="66" applyNumberFormat="1" applyFont="1" applyFill="1" applyBorder="1" applyAlignment="1">
      <alignment horizontal="center" vertical="center" wrapText="1"/>
    </xf>
    <xf numFmtId="177" fontId="51" fillId="36" borderId="42" xfId="66" applyNumberFormat="1" applyFont="1" applyFill="1" applyBorder="1" applyAlignment="1">
      <alignment horizontal="center" vertical="center"/>
    </xf>
    <xf numFmtId="177" fontId="51" fillId="36" borderId="39" xfId="66" applyNumberFormat="1" applyFont="1" applyFill="1" applyBorder="1" applyAlignment="1">
      <alignment horizontal="center" vertical="center"/>
    </xf>
    <xf numFmtId="177" fontId="7" fillId="0" borderId="38" xfId="66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177" fontId="7" fillId="0" borderId="79" xfId="66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top" wrapText="1"/>
    </xf>
    <xf numFmtId="43" fontId="49" fillId="36" borderId="42" xfId="66" applyFont="1" applyFill="1" applyBorder="1" applyAlignment="1">
      <alignment horizontal="center" vertical="center"/>
    </xf>
    <xf numFmtId="174" fontId="7" fillId="0" borderId="44" xfId="66" applyNumberFormat="1" applyFont="1" applyFill="1" applyBorder="1" applyAlignment="1">
      <alignment horizontal="center" vertical="top" wrapText="1"/>
    </xf>
    <xf numFmtId="174" fontId="7" fillId="0" borderId="39" xfId="66" applyNumberFormat="1" applyFont="1" applyFill="1" applyBorder="1" applyAlignment="1">
      <alignment horizontal="center" vertical="top" wrapText="1"/>
    </xf>
    <xf numFmtId="174" fontId="7" fillId="0" borderId="79" xfId="66" applyNumberFormat="1" applyFont="1" applyFill="1" applyBorder="1" applyAlignment="1">
      <alignment horizontal="center" vertical="top" wrapText="1"/>
    </xf>
    <xf numFmtId="174" fontId="7" fillId="0" borderId="38" xfId="66" applyNumberFormat="1" applyFont="1" applyFill="1" applyBorder="1" applyAlignment="1">
      <alignment horizontal="center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174" fontId="50" fillId="36" borderId="42" xfId="66" applyNumberFormat="1" applyFont="1" applyFill="1" applyBorder="1" applyAlignment="1">
      <alignment horizontal="center" vertical="center"/>
    </xf>
    <xf numFmtId="174" fontId="49" fillId="36" borderId="39" xfId="66" applyNumberFormat="1" applyFont="1" applyFill="1" applyBorder="1" applyAlignment="1">
      <alignment horizontal="center" vertical="center"/>
    </xf>
    <xf numFmtId="43" fontId="49" fillId="36" borderId="68" xfId="66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0" fillId="35" borderId="35" xfId="0" applyFill="1" applyBorder="1" applyAlignment="1">
      <alignment horizontal="center" vertical="center"/>
    </xf>
    <xf numFmtId="0" fontId="0" fillId="0" borderId="80" xfId="0" applyBorder="1" applyAlignment="1">
      <alignment/>
    </xf>
    <xf numFmtId="0" fontId="6" fillId="0" borderId="35" xfId="58" applyFont="1" applyBorder="1" applyAlignment="1">
      <alignment horizontal="center" vertical="top" wrapText="1"/>
      <protection/>
    </xf>
    <xf numFmtId="0" fontId="8" fillId="0" borderId="37" xfId="58" applyFont="1" applyBorder="1" applyAlignment="1">
      <alignment horizontal="left" vertical="top" wrapText="1"/>
      <protection/>
    </xf>
    <xf numFmtId="0" fontId="8" fillId="0" borderId="28" xfId="58" applyFont="1" applyBorder="1" applyAlignment="1">
      <alignment horizontal="left" vertical="top" wrapText="1"/>
      <protection/>
    </xf>
    <xf numFmtId="0" fontId="5" fillId="0" borderId="28" xfId="58" applyFont="1" applyBorder="1" applyAlignment="1">
      <alignment horizontal="left" vertical="top" wrapText="1"/>
      <protection/>
    </xf>
    <xf numFmtId="0" fontId="13" fillId="0" borderId="49" xfId="58" applyFont="1" applyBorder="1" applyAlignment="1">
      <alignment horizontal="left" vertical="top" wrapText="1"/>
      <protection/>
    </xf>
    <xf numFmtId="169" fontId="8" fillId="0" borderId="18" xfId="58" applyNumberFormat="1" applyFont="1" applyBorder="1" applyAlignment="1">
      <alignment horizontal="left" vertical="top" wrapText="1"/>
      <protection/>
    </xf>
    <xf numFmtId="169" fontId="8" fillId="0" borderId="12" xfId="58" applyNumberFormat="1" applyFont="1" applyBorder="1" applyAlignment="1">
      <alignment horizontal="left" vertical="top" wrapText="1"/>
      <protection/>
    </xf>
    <xf numFmtId="169" fontId="5" fillId="0" borderId="12" xfId="58" applyNumberFormat="1" applyFont="1" applyBorder="1" applyAlignment="1">
      <alignment horizontal="left" vertical="top" wrapText="1"/>
      <protection/>
    </xf>
    <xf numFmtId="174" fontId="51" fillId="38" borderId="20" xfId="66" applyNumberFormat="1" applyFont="1" applyFill="1" applyBorder="1" applyAlignment="1">
      <alignment horizontal="center" vertical="center"/>
    </xf>
    <xf numFmtId="170" fontId="8" fillId="0" borderId="12" xfId="58" applyNumberFormat="1" applyFont="1" applyBorder="1" applyAlignment="1">
      <alignment horizontal="left" vertical="top" wrapText="1"/>
      <protection/>
    </xf>
    <xf numFmtId="170" fontId="5" fillId="0" borderId="12" xfId="58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9" fillId="0" borderId="41" xfId="0" applyFont="1" applyFill="1" applyBorder="1" applyAlignment="1" applyProtection="1">
      <alignment horizontal="center" vertical="center"/>
      <protection hidden="1" locked="0"/>
    </xf>
    <xf numFmtId="0" fontId="9" fillId="0" borderId="43" xfId="0" applyFont="1" applyFill="1" applyBorder="1" applyAlignment="1" applyProtection="1">
      <alignment horizontal="center" vertical="center"/>
      <protection hidden="1" locked="0"/>
    </xf>
    <xf numFmtId="0" fontId="9" fillId="0" borderId="28" xfId="0" applyFont="1" applyFill="1" applyBorder="1" applyAlignment="1" applyProtection="1">
      <alignment/>
      <protection hidden="1" locked="0"/>
    </xf>
    <xf numFmtId="0" fontId="9" fillId="0" borderId="32" xfId="0" applyFont="1" applyFill="1" applyBorder="1" applyAlignment="1" applyProtection="1">
      <alignment/>
      <protection hidden="1" locked="0"/>
    </xf>
    <xf numFmtId="0" fontId="9" fillId="0" borderId="27" xfId="0" applyFont="1" applyFill="1" applyBorder="1" applyAlignment="1" applyProtection="1">
      <alignment horizontal="center" vertical="center"/>
      <protection hidden="1" locked="0"/>
    </xf>
    <xf numFmtId="0" fontId="9" fillId="0" borderId="32" xfId="0" applyFont="1" applyFill="1" applyBorder="1" applyAlignment="1" applyProtection="1">
      <alignment horizontal="center" vertical="center"/>
      <protection hidden="1" locked="0"/>
    </xf>
    <xf numFmtId="0" fontId="9" fillId="0" borderId="60" xfId="0" applyFont="1" applyFill="1" applyBorder="1" applyAlignment="1" applyProtection="1">
      <alignment/>
      <protection hidden="1" locked="0"/>
    </xf>
    <xf numFmtId="0" fontId="9" fillId="0" borderId="81" xfId="0" applyFont="1" applyFill="1" applyBorder="1" applyAlignment="1" applyProtection="1">
      <alignment horizontal="center" vertical="center"/>
      <protection hidden="1" locked="0"/>
    </xf>
    <xf numFmtId="0" fontId="9" fillId="0" borderId="81" xfId="0" applyFont="1" applyFill="1" applyBorder="1" applyAlignment="1" applyProtection="1">
      <alignment horizontal="center" vertical="center" wrapText="1"/>
      <protection hidden="1" locked="0"/>
    </xf>
    <xf numFmtId="0" fontId="9" fillId="0" borderId="82" xfId="0" applyFont="1" applyFill="1" applyBorder="1" applyAlignment="1" applyProtection="1">
      <alignment horizontal="center" vertical="center" wrapText="1"/>
      <protection hidden="1" locked="0"/>
    </xf>
    <xf numFmtId="0" fontId="9" fillId="0" borderId="81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 applyProtection="1">
      <alignment/>
      <protection hidden="1" locked="0"/>
    </xf>
    <xf numFmtId="0" fontId="7" fillId="0" borderId="84" xfId="0" applyFont="1" applyFill="1" applyBorder="1" applyAlignment="1" applyProtection="1">
      <alignment/>
      <protection hidden="1" locked="0"/>
    </xf>
    <xf numFmtId="0" fontId="7" fillId="0" borderId="20" xfId="0" applyFont="1" applyFill="1" applyBorder="1" applyAlignment="1" applyProtection="1">
      <alignment/>
      <protection hidden="1" locked="0"/>
    </xf>
    <xf numFmtId="0" fontId="7" fillId="0" borderId="63" xfId="0" applyFont="1" applyFill="1" applyBorder="1" applyAlignment="1" applyProtection="1">
      <alignment/>
      <protection hidden="1" locked="0"/>
    </xf>
    <xf numFmtId="0" fontId="7" fillId="0" borderId="27" xfId="0" applyFont="1" applyFill="1" applyBorder="1" applyAlignment="1" applyProtection="1">
      <alignment/>
      <protection hidden="1" locked="0"/>
    </xf>
    <xf numFmtId="0" fontId="126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127" fillId="0" borderId="0" xfId="58" applyFont="1" applyFill="1" applyAlignment="1">
      <alignment horizontal="center" vertical="center"/>
      <protection/>
    </xf>
    <xf numFmtId="0" fontId="7" fillId="0" borderId="42" xfId="0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12" fillId="0" borderId="37" xfId="58" applyFont="1" applyBorder="1" applyAlignment="1">
      <alignment/>
      <protection/>
    </xf>
    <xf numFmtId="0" fontId="0" fillId="0" borderId="42" xfId="0" applyBorder="1" applyAlignment="1">
      <alignment/>
    </xf>
    <xf numFmtId="0" fontId="0" fillId="0" borderId="19" xfId="0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28" fillId="0" borderId="11" xfId="0" applyFont="1" applyBorder="1" applyAlignment="1">
      <alignment horizontal="center" vertical="top" wrapText="1"/>
    </xf>
    <xf numFmtId="0" fontId="7" fillId="0" borderId="35" xfId="0" applyFont="1" applyBorder="1" applyAlignment="1">
      <alignment vertical="center" wrapText="1"/>
    </xf>
    <xf numFmtId="0" fontId="7" fillId="0" borderId="28" xfId="0" applyFont="1" applyBorder="1" applyAlignment="1">
      <alignment vertical="top"/>
    </xf>
    <xf numFmtId="0" fontId="7" fillId="0" borderId="39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177" fontId="51" fillId="36" borderId="11" xfId="66" applyNumberFormat="1" applyFont="1" applyFill="1" applyBorder="1" applyAlignment="1">
      <alignment horizontal="left" vertical="center"/>
    </xf>
    <xf numFmtId="177" fontId="51" fillId="36" borderId="12" xfId="66" applyNumberFormat="1" applyFont="1" applyFill="1" applyBorder="1" applyAlignment="1">
      <alignment horizontal="center" vertical="center"/>
    </xf>
    <xf numFmtId="0" fontId="128" fillId="0" borderId="18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center"/>
    </xf>
    <xf numFmtId="0" fontId="128" fillId="0" borderId="42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28" fillId="0" borderId="44" xfId="0" applyFont="1" applyBorder="1" applyAlignment="1">
      <alignment horizontal="center" vertical="top" wrapText="1"/>
    </xf>
    <xf numFmtId="0" fontId="7" fillId="0" borderId="85" xfId="0" applyFont="1" applyBorder="1" applyAlignment="1">
      <alignment vertical="top" wrapText="1"/>
    </xf>
    <xf numFmtId="0" fontId="7" fillId="0" borderId="86" xfId="0" applyFont="1" applyBorder="1" applyAlignment="1">
      <alignment horizontal="center" vertical="top" wrapText="1"/>
    </xf>
    <xf numFmtId="0" fontId="0" fillId="0" borderId="87" xfId="0" applyFont="1" applyBorder="1" applyAlignment="1">
      <alignment/>
    </xf>
    <xf numFmtId="0" fontId="0" fillId="0" borderId="86" xfId="0" applyFont="1" applyBorder="1" applyAlignment="1">
      <alignment/>
    </xf>
    <xf numFmtId="0" fontId="129" fillId="0" borderId="0" xfId="0" applyFont="1" applyAlignment="1">
      <alignment/>
    </xf>
    <xf numFmtId="0" fontId="7" fillId="0" borderId="49" xfId="56" applyFont="1" applyBorder="1">
      <alignment/>
      <protection/>
    </xf>
    <xf numFmtId="0" fontId="7" fillId="0" borderId="68" xfId="56" applyFont="1" applyBorder="1">
      <alignment/>
      <protection/>
    </xf>
    <xf numFmtId="0" fontId="16" fillId="0" borderId="26" xfId="56" applyFont="1" applyBorder="1" applyAlignment="1">
      <alignment horizontal="left" vertical="justify" wrapText="1"/>
      <protection/>
    </xf>
    <xf numFmtId="0" fontId="7" fillId="0" borderId="26" xfId="56" applyFont="1" applyBorder="1" applyAlignment="1">
      <alignment wrapText="1"/>
      <protection/>
    </xf>
    <xf numFmtId="0" fontId="7" fillId="0" borderId="28" xfId="56" applyFont="1" applyBorder="1" applyAlignment="1">
      <alignment wrapText="1"/>
      <protection/>
    </xf>
    <xf numFmtId="0" fontId="7" fillId="0" borderId="23" xfId="56" applyFont="1" applyBorder="1" applyAlignment="1">
      <alignment wrapText="1"/>
      <protection/>
    </xf>
    <xf numFmtId="0" fontId="7" fillId="0" borderId="39" xfId="56" applyFont="1" applyBorder="1" applyAlignment="1">
      <alignment wrapText="1"/>
      <protection/>
    </xf>
    <xf numFmtId="0" fontId="7" fillId="0" borderId="38" xfId="56" applyFont="1" applyBorder="1" applyAlignment="1">
      <alignment wrapText="1"/>
      <protection/>
    </xf>
    <xf numFmtId="43" fontId="7" fillId="0" borderId="39" xfId="66" applyFont="1" applyFill="1" applyBorder="1" applyAlignment="1">
      <alignment horizontal="center"/>
    </xf>
    <xf numFmtId="174" fontId="7" fillId="0" borderId="26" xfId="66" applyNumberFormat="1" applyFont="1" applyFill="1" applyBorder="1" applyAlignment="1">
      <alignment vertical="center"/>
    </xf>
    <xf numFmtId="1" fontId="7" fillId="0" borderId="61" xfId="56" applyNumberFormat="1" applyFont="1" applyFill="1" applyBorder="1" applyAlignment="1">
      <alignment horizontal="center" vertical="center"/>
      <protection/>
    </xf>
    <xf numFmtId="174" fontId="7" fillId="0" borderId="34" xfId="66" applyNumberFormat="1" applyFont="1" applyFill="1" applyBorder="1" applyAlignment="1">
      <alignment vertical="center"/>
    </xf>
    <xf numFmtId="43" fontId="7" fillId="0" borderId="11" xfId="66" applyFont="1" applyFill="1" applyBorder="1" applyAlignment="1">
      <alignment horizontal="center"/>
    </xf>
    <xf numFmtId="43" fontId="7" fillId="0" borderId="12" xfId="66" applyFont="1" applyFill="1" applyBorder="1" applyAlignment="1">
      <alignment horizontal="center"/>
    </xf>
    <xf numFmtId="43" fontId="7" fillId="0" borderId="15" xfId="66" applyFont="1" applyFill="1" applyBorder="1" applyAlignment="1">
      <alignment horizontal="center"/>
    </xf>
    <xf numFmtId="1" fontId="7" fillId="0" borderId="45" xfId="56" applyNumberFormat="1" applyFont="1" applyFill="1" applyBorder="1" applyAlignment="1">
      <alignment horizontal="center" vertical="center"/>
      <protection/>
    </xf>
    <xf numFmtId="0" fontId="7" fillId="0" borderId="31" xfId="56" applyNumberFormat="1" applyFont="1" applyBorder="1" applyAlignment="1">
      <alignment horizontal="left" vertical="top"/>
      <protection/>
    </xf>
    <xf numFmtId="0" fontId="7" fillId="0" borderId="32" xfId="56" applyNumberFormat="1" applyFont="1" applyBorder="1" applyAlignment="1">
      <alignment horizontal="left" vertical="top"/>
      <protection/>
    </xf>
    <xf numFmtId="0" fontId="7" fillId="0" borderId="30" xfId="56" applyFont="1" applyBorder="1" applyAlignment="1">
      <alignment wrapText="1"/>
      <protection/>
    </xf>
    <xf numFmtId="174" fontId="7" fillId="0" borderId="33" xfId="66" applyNumberFormat="1" applyFont="1" applyFill="1" applyBorder="1" applyAlignment="1">
      <alignment vertical="center"/>
    </xf>
    <xf numFmtId="174" fontId="7" fillId="0" borderId="30" xfId="66" applyNumberFormat="1" applyFont="1" applyFill="1" applyBorder="1" applyAlignment="1">
      <alignment vertical="center"/>
    </xf>
    <xf numFmtId="1" fontId="7" fillId="0" borderId="73" xfId="56" applyNumberFormat="1" applyFont="1" applyFill="1" applyBorder="1" applyAlignment="1">
      <alignment horizontal="center" vertical="center"/>
      <protection/>
    </xf>
    <xf numFmtId="1" fontId="7" fillId="0" borderId="27" xfId="56" applyNumberFormat="1" applyFont="1" applyFill="1" applyBorder="1" applyAlignment="1">
      <alignment horizontal="center" vertical="center"/>
      <protection/>
    </xf>
    <xf numFmtId="0" fontId="54" fillId="0" borderId="49" xfId="0" applyFont="1" applyBorder="1" applyAlignment="1">
      <alignment horizontal="center" vertical="center"/>
    </xf>
    <xf numFmtId="0" fontId="13" fillId="0" borderId="58" xfId="58" applyFont="1" applyBorder="1" applyAlignment="1">
      <alignment vertical="center"/>
      <protection/>
    </xf>
    <xf numFmtId="0" fontId="30" fillId="0" borderId="77" xfId="56" applyFont="1" applyFill="1" applyBorder="1" applyAlignment="1">
      <alignment horizontal="center" vertical="center" wrapText="1"/>
      <protection/>
    </xf>
    <xf numFmtId="0" fontId="30" fillId="0" borderId="59" xfId="56" applyFont="1" applyFill="1" applyBorder="1" applyAlignment="1">
      <alignment horizontal="center" vertical="center" wrapText="1"/>
      <protection/>
    </xf>
    <xf numFmtId="0" fontId="30" fillId="0" borderId="58" xfId="56" applyFont="1" applyFill="1" applyBorder="1" applyAlignment="1">
      <alignment horizontal="center" vertical="center" wrapText="1"/>
      <protection/>
    </xf>
    <xf numFmtId="0" fontId="30" fillId="0" borderId="66" xfId="56" applyFont="1" applyFill="1" applyBorder="1" applyAlignment="1">
      <alignment horizontal="center" vertical="center" wrapText="1"/>
      <protection/>
    </xf>
    <xf numFmtId="0" fontId="30" fillId="0" borderId="16" xfId="56" applyFont="1" applyFill="1" applyBorder="1" applyAlignment="1">
      <alignment horizontal="center" vertical="center" wrapText="1"/>
      <protection/>
    </xf>
    <xf numFmtId="0" fontId="30" fillId="0" borderId="55" xfId="56" applyNumberFormat="1" applyFont="1" applyBorder="1" applyAlignment="1">
      <alignment horizontal="center" vertical="center" wrapText="1"/>
      <protection/>
    </xf>
    <xf numFmtId="43" fontId="7" fillId="0" borderId="20" xfId="66" applyFont="1" applyFill="1" applyBorder="1" applyAlignment="1">
      <alignment horizontal="center"/>
    </xf>
    <xf numFmtId="49" fontId="7" fillId="33" borderId="83" xfId="53" applyNumberFormat="1" applyFont="1" applyFill="1" applyBorder="1" applyAlignment="1">
      <alignment horizontal="right" vertical="top" wrapText="1"/>
      <protection/>
    </xf>
    <xf numFmtId="0" fontId="16" fillId="0" borderId="41" xfId="56" applyFont="1" applyFill="1" applyBorder="1" applyAlignment="1">
      <alignment horizontal="left" vertical="justify" wrapText="1"/>
      <protection/>
    </xf>
    <xf numFmtId="43" fontId="7" fillId="0" borderId="19" xfId="66" applyFont="1" applyFill="1" applyBorder="1" applyAlignment="1">
      <alignment horizontal="center"/>
    </xf>
    <xf numFmtId="49" fontId="7" fillId="33" borderId="88" xfId="53" applyNumberFormat="1" applyFont="1" applyFill="1" applyBorder="1" applyAlignment="1">
      <alignment horizontal="right" vertical="top" wrapText="1"/>
      <protection/>
    </xf>
    <xf numFmtId="49" fontId="7" fillId="33" borderId="89" xfId="53" applyNumberFormat="1" applyFont="1" applyFill="1" applyBorder="1" applyAlignment="1">
      <alignment horizontal="right" vertical="top" wrapText="1"/>
      <protection/>
    </xf>
    <xf numFmtId="0" fontId="16" fillId="0" borderId="30" xfId="56" applyFont="1" applyBorder="1" applyAlignment="1">
      <alignment horizontal="left" vertical="justify" wrapText="1"/>
      <protection/>
    </xf>
    <xf numFmtId="43" fontId="7" fillId="0" borderId="23" xfId="66" applyFont="1" applyFill="1" applyBorder="1" applyAlignment="1">
      <alignment horizontal="center"/>
    </xf>
    <xf numFmtId="0" fontId="14" fillId="0" borderId="41" xfId="58" applyFont="1" applyFill="1" applyBorder="1">
      <alignment/>
      <protection/>
    </xf>
    <xf numFmtId="0" fontId="16" fillId="0" borderId="74" xfId="56" applyFont="1" applyFill="1" applyBorder="1" applyAlignment="1">
      <alignment horizontal="left" vertical="justify" wrapText="1"/>
      <protection/>
    </xf>
    <xf numFmtId="0" fontId="7" fillId="0" borderId="61" xfId="56" applyFont="1" applyBorder="1" applyAlignment="1">
      <alignment wrapText="1"/>
      <protection/>
    </xf>
    <xf numFmtId="0" fontId="7" fillId="0" borderId="73" xfId="56" applyFont="1" applyBorder="1" applyAlignment="1">
      <alignment wrapText="1"/>
      <protection/>
    </xf>
    <xf numFmtId="0" fontId="32" fillId="0" borderId="11" xfId="53" applyFont="1" applyFill="1" applyBorder="1" applyAlignment="1">
      <alignment horizontal="center" wrapText="1"/>
      <protection/>
    </xf>
    <xf numFmtId="0" fontId="32" fillId="0" borderId="15" xfId="53" applyFont="1" applyFill="1" applyBorder="1" applyAlignment="1">
      <alignment horizontal="center" wrapText="1"/>
      <protection/>
    </xf>
    <xf numFmtId="0" fontId="32" fillId="0" borderId="14" xfId="53" applyFont="1" applyFill="1" applyBorder="1" applyAlignment="1">
      <alignment horizontal="center" wrapText="1"/>
      <protection/>
    </xf>
    <xf numFmtId="49" fontId="7" fillId="33" borderId="89" xfId="53" applyNumberFormat="1" applyFont="1" applyFill="1" applyBorder="1" applyAlignment="1">
      <alignment horizontal="right" vertical="center" wrapText="1"/>
      <protection/>
    </xf>
    <xf numFmtId="0" fontId="13" fillId="0" borderId="81" xfId="58" applyFont="1" applyBorder="1" applyAlignment="1">
      <alignment/>
      <protection/>
    </xf>
    <xf numFmtId="0" fontId="16" fillId="0" borderId="81" xfId="56" applyFont="1" applyBorder="1" applyAlignment="1">
      <alignment horizontal="left" vertical="justify" wrapText="1"/>
      <protection/>
    </xf>
    <xf numFmtId="0" fontId="16" fillId="0" borderId="82" xfId="56" applyFont="1" applyBorder="1" applyAlignment="1">
      <alignment horizontal="left" vertical="justify" wrapText="1"/>
      <protection/>
    </xf>
    <xf numFmtId="49" fontId="14" fillId="33" borderId="55" xfId="53" applyNumberFormat="1" applyFont="1" applyFill="1" applyBorder="1" applyAlignment="1">
      <alignment horizontal="left" vertical="top" wrapText="1"/>
      <protection/>
    </xf>
    <xf numFmtId="0" fontId="5" fillId="0" borderId="66" xfId="58" applyFont="1" applyBorder="1" applyAlignment="1">
      <alignment/>
      <protection/>
    </xf>
    <xf numFmtId="0" fontId="7" fillId="0" borderId="90" xfId="56" applyFont="1" applyBorder="1">
      <alignment/>
      <protection/>
    </xf>
    <xf numFmtId="0" fontId="7" fillId="0" borderId="22" xfId="56" applyFont="1" applyBorder="1">
      <alignment/>
      <protection/>
    </xf>
    <xf numFmtId="49" fontId="14" fillId="33" borderId="89" xfId="53" applyNumberFormat="1" applyFont="1" applyFill="1" applyBorder="1" applyAlignment="1">
      <alignment horizontal="left" vertical="center" wrapText="1"/>
      <protection/>
    </xf>
    <xf numFmtId="49" fontId="14" fillId="33" borderId="52" xfId="53" applyNumberFormat="1" applyFont="1" applyFill="1" applyBorder="1" applyAlignment="1">
      <alignment horizontal="left" vertical="center" wrapText="1"/>
      <protection/>
    </xf>
    <xf numFmtId="49" fontId="14" fillId="33" borderId="83" xfId="53" applyNumberFormat="1" applyFont="1" applyFill="1" applyBorder="1" applyAlignment="1">
      <alignment horizontal="left" vertical="center" wrapText="1"/>
      <protection/>
    </xf>
    <xf numFmtId="43" fontId="7" fillId="0" borderId="14" xfId="66" applyFont="1" applyFill="1" applyBorder="1" applyAlignment="1">
      <alignment horizontal="center"/>
    </xf>
    <xf numFmtId="1" fontId="7" fillId="0" borderId="22" xfId="56" applyNumberFormat="1" applyFont="1" applyFill="1" applyBorder="1" applyAlignment="1">
      <alignment horizontal="center" vertical="center"/>
      <protection/>
    </xf>
    <xf numFmtId="49" fontId="14" fillId="33" borderId="83" xfId="53" applyNumberFormat="1" applyFont="1" applyFill="1" applyBorder="1" applyAlignment="1">
      <alignment horizontal="left" vertical="top" wrapText="1"/>
      <protection/>
    </xf>
    <xf numFmtId="1" fontId="7" fillId="0" borderId="51" xfId="56" applyNumberFormat="1" applyFont="1" applyFill="1" applyBorder="1" applyAlignment="1">
      <alignment horizontal="center" vertical="center"/>
      <protection/>
    </xf>
    <xf numFmtId="174" fontId="7" fillId="0" borderId="0" xfId="66" applyNumberFormat="1" applyFont="1" applyFill="1" applyBorder="1" applyAlignment="1">
      <alignment vertical="center"/>
    </xf>
    <xf numFmtId="174" fontId="7" fillId="0" borderId="53" xfId="66" applyNumberFormat="1" applyFont="1" applyFill="1" applyBorder="1" applyAlignment="1">
      <alignment vertical="center"/>
    </xf>
    <xf numFmtId="174" fontId="7" fillId="0" borderId="76" xfId="66" applyNumberFormat="1" applyFont="1" applyFill="1" applyBorder="1" applyAlignment="1">
      <alignment vertical="center"/>
    </xf>
    <xf numFmtId="1" fontId="7" fillId="0" borderId="25" xfId="56" applyNumberFormat="1" applyFont="1" applyFill="1" applyBorder="1" applyAlignment="1">
      <alignment horizontal="center" vertical="center"/>
      <protection/>
    </xf>
    <xf numFmtId="174" fontId="7" fillId="0" borderId="52" xfId="66" applyNumberFormat="1" applyFont="1" applyFill="1" applyBorder="1" applyAlignment="1">
      <alignment vertical="center"/>
    </xf>
    <xf numFmtId="174" fontId="7" fillId="0" borderId="78" xfId="66" applyNumberFormat="1" applyFont="1" applyFill="1" applyBorder="1" applyAlignment="1">
      <alignment vertical="center"/>
    </xf>
    <xf numFmtId="174" fontId="7" fillId="0" borderId="90" xfId="66" applyNumberFormat="1" applyFont="1" applyFill="1" applyBorder="1" applyAlignment="1">
      <alignment vertical="center"/>
    </xf>
    <xf numFmtId="43" fontId="7" fillId="0" borderId="42" xfId="66" applyFont="1" applyFill="1" applyBorder="1" applyAlignment="1">
      <alignment horizontal="center"/>
    </xf>
    <xf numFmtId="43" fontId="7" fillId="0" borderId="38" xfId="66" applyFont="1" applyFill="1" applyBorder="1" applyAlignment="1">
      <alignment horizontal="center"/>
    </xf>
    <xf numFmtId="0" fontId="48" fillId="0" borderId="0" xfId="58" applyFont="1" applyFill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center" vertical="center" wrapText="1"/>
    </xf>
    <xf numFmtId="0" fontId="14" fillId="0" borderId="0" xfId="58" applyFont="1" applyFill="1" applyBorder="1" applyAlignment="1">
      <alignment horizontal="center" vertical="center" wrapText="1"/>
      <protection/>
    </xf>
    <xf numFmtId="2" fontId="7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25" fillId="0" borderId="54" xfId="0" applyFont="1" applyBorder="1" applyAlignment="1">
      <alignment horizontal="center" vertical="top" wrapText="1"/>
    </xf>
    <xf numFmtId="0" fontId="130" fillId="0" borderId="29" xfId="0" applyFont="1" applyBorder="1" applyAlignment="1">
      <alignment vertical="top" wrapText="1"/>
    </xf>
    <xf numFmtId="0" fontId="130" fillId="0" borderId="36" xfId="0" applyFont="1" applyBorder="1" applyAlignment="1">
      <alignment vertical="top" wrapText="1"/>
    </xf>
    <xf numFmtId="0" fontId="7" fillId="0" borderId="89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66" fillId="0" borderId="0" xfId="0" applyFont="1" applyBorder="1" applyAlignment="1">
      <alignment horizontal="left" vertical="center"/>
    </xf>
    <xf numFmtId="0" fontId="67" fillId="33" borderId="48" xfId="0" applyFont="1" applyFill="1" applyBorder="1" applyAlignment="1">
      <alignment horizontal="center" vertical="center" wrapText="1"/>
    </xf>
    <xf numFmtId="0" fontId="28" fillId="0" borderId="81" xfId="0" applyFont="1" applyBorder="1" applyAlignment="1">
      <alignment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63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18" fillId="0" borderId="55" xfId="0" applyFont="1" applyBorder="1" applyAlignment="1">
      <alignment/>
    </xf>
    <xf numFmtId="0" fontId="0" fillId="0" borderId="35" xfId="0" applyBorder="1" applyAlignment="1">
      <alignment/>
    </xf>
    <xf numFmtId="0" fontId="131" fillId="33" borderId="0" xfId="0" applyFont="1" applyFill="1" applyAlignment="1">
      <alignment/>
    </xf>
    <xf numFmtId="0" fontId="7" fillId="0" borderId="23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7" fillId="0" borderId="2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32" fillId="33" borderId="0" xfId="0" applyFont="1" applyFill="1" applyBorder="1" applyAlignment="1">
      <alignment/>
    </xf>
    <xf numFmtId="0" fontId="70" fillId="0" borderId="0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40" xfId="58" applyFont="1" applyBorder="1" applyAlignment="1">
      <alignment horizontal="left" vertical="center"/>
      <protection/>
    </xf>
    <xf numFmtId="0" fontId="7" fillId="33" borderId="30" xfId="0" applyFont="1" applyFill="1" applyBorder="1" applyAlignment="1">
      <alignment vertical="center" wrapText="1"/>
    </xf>
    <xf numFmtId="0" fontId="0" fillId="0" borderId="64" xfId="0" applyBorder="1" applyAlignment="1">
      <alignment/>
    </xf>
    <xf numFmtId="0" fontId="25" fillId="0" borderId="46" xfId="0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33" fillId="0" borderId="0" xfId="58" applyFont="1">
      <alignment/>
      <protection/>
    </xf>
    <xf numFmtId="0" fontId="134" fillId="33" borderId="0" xfId="0" applyFont="1" applyFill="1" applyBorder="1" applyAlignment="1">
      <alignment horizontal="left"/>
    </xf>
    <xf numFmtId="0" fontId="135" fillId="33" borderId="0" xfId="0" applyFont="1" applyFill="1" applyBorder="1" applyAlignment="1">
      <alignment horizontal="left"/>
    </xf>
    <xf numFmtId="0" fontId="67" fillId="33" borderId="54" xfId="0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30" xfId="0" applyFont="1" applyBorder="1" applyAlignment="1">
      <alignment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46" xfId="0" applyFont="1" applyBorder="1" applyAlignment="1">
      <alignment vertical="top" wrapText="1"/>
    </xf>
    <xf numFmtId="0" fontId="25" fillId="0" borderId="47" xfId="0" applyFont="1" applyBorder="1" applyAlignment="1">
      <alignment horizontal="center" vertical="top" wrapText="1"/>
    </xf>
    <xf numFmtId="0" fontId="14" fillId="33" borderId="55" xfId="0" applyFont="1" applyFill="1" applyBorder="1" applyAlignment="1">
      <alignment horizontal="left"/>
    </xf>
    <xf numFmtId="0" fontId="25" fillId="0" borderId="46" xfId="0" applyFont="1" applyBorder="1" applyAlignment="1">
      <alignment horizontal="left" vertical="top" wrapText="1"/>
    </xf>
    <xf numFmtId="0" fontId="136" fillId="0" borderId="0" xfId="58" applyFont="1">
      <alignment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7" fillId="33" borderId="9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8" fillId="0" borderId="0" xfId="0" applyFont="1" applyBorder="1" applyAlignment="1">
      <alignment/>
    </xf>
    <xf numFmtId="0" fontId="16" fillId="33" borderId="46" xfId="0" applyFont="1" applyFill="1" applyBorder="1" applyAlignment="1">
      <alignment horizontal="center"/>
    </xf>
    <xf numFmtId="0" fontId="16" fillId="33" borderId="46" xfId="0" applyFont="1" applyFill="1" applyBorder="1" applyAlignment="1">
      <alignment/>
    </xf>
    <xf numFmtId="0" fontId="7" fillId="33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6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0" xfId="0" applyFont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4" fontId="33" fillId="0" borderId="41" xfId="0" applyNumberFormat="1" applyFont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" fontId="7" fillId="0" borderId="41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0" fontId="137" fillId="0" borderId="0" xfId="0" applyFont="1" applyBorder="1" applyAlignment="1">
      <alignment horizontal="left" vertical="center"/>
    </xf>
    <xf numFmtId="0" fontId="7" fillId="33" borderId="41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2" fillId="0" borderId="40" xfId="58" applyFont="1" applyBorder="1" applyAlignment="1">
      <alignment/>
      <protection/>
    </xf>
    <xf numFmtId="0" fontId="14" fillId="0" borderId="76" xfId="0" applyFont="1" applyBorder="1" applyAlignment="1">
      <alignment horizontal="center"/>
    </xf>
    <xf numFmtId="0" fontId="14" fillId="33" borderId="31" xfId="0" applyFont="1" applyFill="1" applyBorder="1" applyAlignment="1">
      <alignment horizontal="left"/>
    </xf>
    <xf numFmtId="0" fontId="14" fillId="33" borderId="31" xfId="0" applyFont="1" applyFill="1" applyBorder="1" applyAlignment="1">
      <alignment/>
    </xf>
    <xf numFmtId="2" fontId="7" fillId="33" borderId="45" xfId="0" applyNumberFormat="1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/>
    </xf>
    <xf numFmtId="0" fontId="28" fillId="0" borderId="83" xfId="0" applyFont="1" applyBorder="1" applyAlignment="1">
      <alignment horizontal="left" wrapText="1"/>
    </xf>
    <xf numFmtId="0" fontId="14" fillId="33" borderId="31" xfId="0" applyFont="1" applyFill="1" applyBorder="1" applyAlignment="1">
      <alignment horizontal="center"/>
    </xf>
    <xf numFmtId="0" fontId="14" fillId="33" borderId="4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90" xfId="0" applyBorder="1" applyAlignment="1">
      <alignment/>
    </xf>
    <xf numFmtId="0" fontId="14" fillId="33" borderId="40" xfId="0" applyFont="1" applyFill="1" applyBorder="1" applyAlignment="1">
      <alignment horizontal="left"/>
    </xf>
    <xf numFmtId="0" fontId="0" fillId="0" borderId="57" xfId="0" applyBorder="1" applyAlignment="1">
      <alignment/>
    </xf>
    <xf numFmtId="0" fontId="16" fillId="33" borderId="41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6" fillId="33" borderId="54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10" fillId="33" borderId="40" xfId="0" applyFont="1" applyFill="1" applyBorder="1" applyAlignment="1">
      <alignment horizontal="left"/>
    </xf>
    <xf numFmtId="0" fontId="8" fillId="0" borderId="35" xfId="58" applyFont="1" applyBorder="1" applyAlignment="1">
      <alignment horizontal="left" vertical="top" wrapText="1"/>
      <protection/>
    </xf>
    <xf numFmtId="169" fontId="8" fillId="0" borderId="11" xfId="58" applyNumberFormat="1" applyFont="1" applyBorder="1" applyAlignment="1">
      <alignment horizontal="left" vertical="top" wrapText="1"/>
      <protection/>
    </xf>
    <xf numFmtId="170" fontId="8" fillId="0" borderId="11" xfId="58" applyNumberFormat="1" applyFont="1" applyBorder="1" applyAlignment="1">
      <alignment horizontal="left" vertical="top" wrapText="1"/>
      <protection/>
    </xf>
    <xf numFmtId="174" fontId="51" fillId="38" borderId="19" xfId="66" applyNumberFormat="1" applyFont="1" applyFill="1" applyBorder="1" applyAlignment="1">
      <alignment horizontal="center" vertical="center"/>
    </xf>
    <xf numFmtId="0" fontId="5" fillId="0" borderId="29" xfId="58" applyFont="1" applyBorder="1" applyAlignment="1">
      <alignment horizontal="left" vertical="top" wrapText="1"/>
      <protection/>
    </xf>
    <xf numFmtId="169" fontId="5" fillId="0" borderId="15" xfId="58" applyNumberFormat="1" applyFont="1" applyBorder="1" applyAlignment="1">
      <alignment horizontal="left" vertical="top" wrapText="1"/>
      <protection/>
    </xf>
    <xf numFmtId="170" fontId="5" fillId="0" borderId="15" xfId="58" applyNumberFormat="1" applyFont="1" applyBorder="1" applyAlignment="1">
      <alignment horizontal="left" vertical="top" wrapText="1"/>
      <protection/>
    </xf>
    <xf numFmtId="174" fontId="51" fillId="38" borderId="23" xfId="66" applyNumberFormat="1" applyFont="1" applyFill="1" applyBorder="1" applyAlignment="1">
      <alignment horizontal="center" vertical="center"/>
    </xf>
    <xf numFmtId="173" fontId="8" fillId="0" borderId="11" xfId="58" applyNumberFormat="1" applyFont="1" applyBorder="1" applyAlignment="1">
      <alignment horizontal="left" vertical="top" wrapText="1"/>
      <protection/>
    </xf>
    <xf numFmtId="0" fontId="54" fillId="0" borderId="29" xfId="0" applyFont="1" applyBorder="1" applyAlignment="1">
      <alignment horizontal="center" vertical="center"/>
    </xf>
    <xf numFmtId="174" fontId="51" fillId="38" borderId="24" xfId="66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14" fillId="33" borderId="28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0" xfId="0" applyFont="1" applyBorder="1" applyAlignment="1">
      <alignment/>
    </xf>
    <xf numFmtId="0" fontId="66" fillId="0" borderId="30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24" fillId="0" borderId="78" xfId="0" applyFont="1" applyBorder="1" applyAlignment="1">
      <alignment vertical="top" wrapText="1"/>
    </xf>
    <xf numFmtId="0" fontId="24" fillId="0" borderId="19" xfId="0" applyFont="1" applyBorder="1" applyAlignment="1">
      <alignment/>
    </xf>
    <xf numFmtId="0" fontId="24" fillId="0" borderId="90" xfId="0" applyFont="1" applyBorder="1" applyAlignment="1">
      <alignment vertical="top" wrapText="1"/>
    </xf>
    <xf numFmtId="0" fontId="0" fillId="0" borderId="92" xfId="0" applyBorder="1" applyAlignment="1">
      <alignment/>
    </xf>
    <xf numFmtId="0" fontId="24" fillId="0" borderId="27" xfId="0" applyFont="1" applyBorder="1" applyAlignment="1">
      <alignment/>
    </xf>
    <xf numFmtId="0" fontId="24" fillId="0" borderId="57" xfId="0" applyFont="1" applyBorder="1" applyAlignment="1">
      <alignment vertical="top" wrapText="1"/>
    </xf>
    <xf numFmtId="0" fontId="0" fillId="0" borderId="41" xfId="0" applyBorder="1" applyAlignment="1">
      <alignment/>
    </xf>
    <xf numFmtId="0" fontId="7" fillId="33" borderId="30" xfId="0" applyFont="1" applyFill="1" applyBorder="1" applyAlignment="1">
      <alignment horizontal="center" vertical="center" wrapText="1"/>
    </xf>
    <xf numFmtId="0" fontId="12" fillId="0" borderId="52" xfId="58" applyFont="1" applyBorder="1" applyAlignment="1">
      <alignment/>
      <protection/>
    </xf>
    <xf numFmtId="0" fontId="21" fillId="0" borderId="44" xfId="0" applyFont="1" applyBorder="1" applyAlignment="1">
      <alignment vertical="center"/>
    </xf>
    <xf numFmtId="0" fontId="27" fillId="0" borderId="65" xfId="58" applyFont="1" applyFill="1" applyBorder="1" applyAlignment="1">
      <alignment vertical="center" wrapText="1"/>
      <protection/>
    </xf>
    <xf numFmtId="0" fontId="27" fillId="0" borderId="44" xfId="58" applyFont="1" applyFill="1" applyBorder="1" applyAlignment="1">
      <alignment vertical="center" wrapText="1"/>
      <protection/>
    </xf>
    <xf numFmtId="0" fontId="10" fillId="33" borderId="49" xfId="0" applyFont="1" applyFill="1" applyBorder="1" applyAlignment="1">
      <alignment horizontal="left"/>
    </xf>
    <xf numFmtId="0" fontId="0" fillId="0" borderId="68" xfId="0" applyBorder="1" applyAlignment="1">
      <alignment/>
    </xf>
    <xf numFmtId="0" fontId="27" fillId="0" borderId="41" xfId="58" applyFont="1" applyFill="1" applyBorder="1" applyAlignment="1">
      <alignment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73" xfId="0" applyFont="1" applyBorder="1" applyAlignment="1">
      <alignment vertical="center" wrapText="1"/>
    </xf>
    <xf numFmtId="4" fontId="56" fillId="0" borderId="77" xfId="0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170" fontId="7" fillId="0" borderId="57" xfId="0" applyNumberFormat="1" applyFont="1" applyBorder="1" applyAlignment="1">
      <alignment horizontal="center" vertical="center" wrapText="1"/>
    </xf>
    <xf numFmtId="170" fontId="7" fillId="0" borderId="34" xfId="0" applyNumberFormat="1" applyFont="1" applyBorder="1" applyAlignment="1">
      <alignment horizontal="center" vertical="center" wrapText="1"/>
    </xf>
    <xf numFmtId="170" fontId="7" fillId="0" borderId="33" xfId="0" applyNumberFormat="1" applyFont="1" applyBorder="1" applyAlignment="1">
      <alignment horizontal="center" vertical="center" wrapText="1"/>
    </xf>
    <xf numFmtId="0" fontId="26" fillId="0" borderId="49" xfId="58" applyFont="1" applyFill="1" applyBorder="1" applyAlignment="1">
      <alignment vertical="top"/>
      <protection/>
    </xf>
    <xf numFmtId="0" fontId="7" fillId="0" borderId="30" xfId="0" applyFont="1" applyFill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4" fillId="33" borderId="48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/>
    </xf>
    <xf numFmtId="0" fontId="14" fillId="33" borderId="43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6" fillId="0" borderId="35" xfId="58" applyFont="1" applyBorder="1" applyAlignment="1">
      <alignment horizontal="left" vertical="center"/>
      <protection/>
    </xf>
    <xf numFmtId="0" fontId="7" fillId="33" borderId="41" xfId="0" applyFont="1" applyFill="1" applyBorder="1" applyAlignment="1">
      <alignment horizontal="left" vertical="center" wrapText="1"/>
    </xf>
    <xf numFmtId="0" fontId="0" fillId="33" borderId="74" xfId="0" applyFont="1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23" fillId="33" borderId="42" xfId="0" applyFont="1" applyFill="1" applyBorder="1" applyAlignment="1" applyProtection="1">
      <alignment horizontal="center" vertical="center"/>
      <protection locked="0"/>
    </xf>
    <xf numFmtId="0" fontId="23" fillId="33" borderId="57" xfId="0" applyFont="1" applyFill="1" applyBorder="1" applyAlignment="1" applyProtection="1">
      <alignment horizontal="center" vertical="center"/>
      <protection locked="0"/>
    </xf>
    <xf numFmtId="0" fontId="29" fillId="33" borderId="74" xfId="0" applyFont="1" applyFill="1" applyBorder="1" applyAlignment="1">
      <alignment vertical="center" wrapText="1"/>
    </xf>
    <xf numFmtId="0" fontId="13" fillId="0" borderId="42" xfId="58" applyFont="1" applyBorder="1" applyAlignment="1">
      <alignment/>
      <protection/>
    </xf>
    <xf numFmtId="0" fontId="14" fillId="33" borderId="93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2" fontId="7" fillId="33" borderId="41" xfId="0" applyNumberFormat="1" applyFont="1" applyFill="1" applyBorder="1" applyAlignment="1">
      <alignment horizontal="center"/>
    </xf>
    <xf numFmtId="0" fontId="14" fillId="33" borderId="41" xfId="0" applyFont="1" applyFill="1" applyBorder="1" applyAlignment="1">
      <alignment horizontal="center" vertical="center" wrapText="1"/>
    </xf>
    <xf numFmtId="0" fontId="14" fillId="33" borderId="57" xfId="0" applyFont="1" applyFill="1" applyBorder="1" applyAlignment="1">
      <alignment horizontal="center" vertical="center" wrapText="1"/>
    </xf>
    <xf numFmtId="2" fontId="25" fillId="33" borderId="41" xfId="0" applyNumberFormat="1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right"/>
    </xf>
    <xf numFmtId="0" fontId="7" fillId="33" borderId="30" xfId="0" applyFont="1" applyFill="1" applyBorder="1" applyAlignment="1">
      <alignment horizontal="left"/>
    </xf>
    <xf numFmtId="0" fontId="7" fillId="33" borderId="57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 wrapText="1"/>
    </xf>
    <xf numFmtId="0" fontId="30" fillId="33" borderId="68" xfId="0" applyFont="1" applyFill="1" applyBorder="1" applyAlignment="1">
      <alignment vertical="center" wrapText="1"/>
    </xf>
    <xf numFmtId="0" fontId="16" fillId="33" borderId="68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68" xfId="0" applyFont="1" applyFill="1" applyBorder="1" applyAlignment="1">
      <alignment/>
    </xf>
    <xf numFmtId="0" fontId="7" fillId="33" borderId="6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left"/>
    </xf>
    <xf numFmtId="0" fontId="7" fillId="39" borderId="29" xfId="0" applyFont="1" applyFill="1" applyBorder="1" applyAlignment="1">
      <alignment horizontal="center"/>
    </xf>
    <xf numFmtId="0" fontId="7" fillId="39" borderId="90" xfId="0" applyFont="1" applyFill="1" applyBorder="1" applyAlignment="1">
      <alignment horizontal="center" vertical="center" wrapText="1"/>
    </xf>
    <xf numFmtId="0" fontId="7" fillId="39" borderId="90" xfId="0" applyFont="1" applyFill="1" applyBorder="1" applyAlignment="1">
      <alignment horizontal="center"/>
    </xf>
    <xf numFmtId="0" fontId="14" fillId="39" borderId="90" xfId="0" applyFont="1" applyFill="1" applyBorder="1" applyAlignment="1">
      <alignment horizontal="center"/>
    </xf>
    <xf numFmtId="0" fontId="14" fillId="39" borderId="22" xfId="0" applyFont="1" applyFill="1" applyBorder="1" applyAlignment="1">
      <alignment horizontal="center"/>
    </xf>
    <xf numFmtId="0" fontId="7" fillId="39" borderId="78" xfId="0" applyFont="1" applyFill="1" applyBorder="1" applyAlignment="1">
      <alignment horizontal="center"/>
    </xf>
    <xf numFmtId="0" fontId="7" fillId="39" borderId="90" xfId="0" applyFont="1" applyFill="1" applyBorder="1" applyAlignment="1">
      <alignment horizontal="left" wrapText="1"/>
    </xf>
    <xf numFmtId="0" fontId="7" fillId="39" borderId="90" xfId="0" applyFont="1" applyFill="1" applyBorder="1" applyAlignment="1">
      <alignment horizontal="right"/>
    </xf>
    <xf numFmtId="0" fontId="7" fillId="39" borderId="90" xfId="0" applyFont="1" applyFill="1" applyBorder="1" applyAlignment="1">
      <alignment horizontal="left"/>
    </xf>
    <xf numFmtId="0" fontId="14" fillId="39" borderId="2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174" fontId="7" fillId="0" borderId="31" xfId="66" applyNumberFormat="1" applyFont="1" applyFill="1" applyBorder="1" applyAlignment="1">
      <alignment vertical="center"/>
    </xf>
    <xf numFmtId="174" fontId="7" fillId="0" borderId="32" xfId="66" applyNumberFormat="1" applyFont="1" applyFill="1" applyBorder="1" applyAlignment="1">
      <alignment vertical="center"/>
    </xf>
    <xf numFmtId="10" fontId="7" fillId="37" borderId="20" xfId="63" applyNumberFormat="1" applyFont="1" applyFill="1" applyBorder="1" applyAlignment="1">
      <alignment horizontal="right" vertical="top"/>
    </xf>
    <xf numFmtId="4" fontId="7" fillId="37" borderId="20" xfId="56" applyNumberFormat="1" applyFont="1" applyFill="1" applyBorder="1" applyAlignment="1">
      <alignment horizontal="right" vertical="top"/>
      <protection/>
    </xf>
    <xf numFmtId="169" fontId="7" fillId="37" borderId="20" xfId="56" applyNumberFormat="1" applyFont="1" applyFill="1" applyBorder="1" applyAlignment="1">
      <alignment horizontal="right" vertical="top"/>
      <protection/>
    </xf>
    <xf numFmtId="171" fontId="7" fillId="37" borderId="20" xfId="56" applyNumberFormat="1" applyFont="1" applyFill="1" applyBorder="1" applyAlignment="1">
      <alignment horizontal="right"/>
      <protection/>
    </xf>
    <xf numFmtId="10" fontId="7" fillId="37" borderId="20" xfId="56" applyNumberFormat="1" applyFont="1" applyFill="1" applyBorder="1" applyAlignment="1">
      <alignment horizontal="right"/>
      <protection/>
    </xf>
    <xf numFmtId="10" fontId="16" fillId="37" borderId="20" xfId="56" applyNumberFormat="1" applyFont="1" applyFill="1" applyBorder="1" applyAlignment="1">
      <alignment horizontal="right"/>
      <protection/>
    </xf>
    <xf numFmtId="171" fontId="7" fillId="37" borderId="23" xfId="56" applyNumberFormat="1" applyFont="1" applyFill="1" applyBorder="1" applyAlignment="1">
      <alignment horizontal="right"/>
      <protection/>
    </xf>
    <xf numFmtId="169" fontId="16" fillId="0" borderId="12" xfId="56" applyNumberFormat="1" applyFont="1" applyFill="1" applyBorder="1" applyAlignment="1">
      <alignment horizontal="center"/>
      <protection/>
    </xf>
    <xf numFmtId="169" fontId="7" fillId="37" borderId="50" xfId="56" applyNumberFormat="1" applyFont="1" applyFill="1" applyBorder="1" applyAlignment="1">
      <alignment horizontal="right" vertical="top"/>
      <protection/>
    </xf>
    <xf numFmtId="0" fontId="30" fillId="0" borderId="83" xfId="56" applyFont="1" applyFill="1" applyBorder="1" applyAlignment="1">
      <alignment horizontal="center" vertical="center" wrapText="1"/>
      <protection/>
    </xf>
    <xf numFmtId="169" fontId="7" fillId="0" borderId="12" xfId="56" applyNumberFormat="1" applyFont="1" applyFill="1" applyBorder="1" applyAlignment="1">
      <alignment vertical="center"/>
      <protection/>
    </xf>
    <xf numFmtId="0" fontId="74" fillId="33" borderId="0" xfId="0" applyFont="1" applyFill="1" applyAlignment="1">
      <alignment/>
    </xf>
    <xf numFmtId="0" fontId="7" fillId="0" borderId="4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14" fillId="33" borderId="9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54" fillId="40" borderId="26" xfId="0" applyFont="1" applyFill="1" applyBorder="1" applyAlignment="1">
      <alignment horizontal="center" vertical="center"/>
    </xf>
    <xf numFmtId="43" fontId="7" fillId="40" borderId="51" xfId="66" applyFont="1" applyFill="1" applyBorder="1" applyAlignment="1">
      <alignment horizontal="center"/>
    </xf>
    <xf numFmtId="174" fontId="7" fillId="40" borderId="80" xfId="66" applyNumberFormat="1" applyFont="1" applyFill="1" applyBorder="1" applyAlignment="1">
      <alignment vertical="center"/>
    </xf>
    <xf numFmtId="174" fontId="7" fillId="40" borderId="54" xfId="66" applyNumberFormat="1" applyFont="1" applyFill="1" applyBorder="1" applyAlignment="1">
      <alignment vertical="center"/>
    </xf>
    <xf numFmtId="1" fontId="7" fillId="40" borderId="93" xfId="56" applyNumberFormat="1" applyFont="1" applyFill="1" applyBorder="1" applyAlignment="1">
      <alignment horizontal="center" vertical="center"/>
      <protection/>
    </xf>
    <xf numFmtId="43" fontId="7" fillId="40" borderId="17" xfId="66" applyFont="1" applyFill="1" applyBorder="1" applyAlignment="1">
      <alignment horizontal="center"/>
    </xf>
    <xf numFmtId="1" fontId="7" fillId="40" borderId="94" xfId="56" applyNumberFormat="1" applyFont="1" applyFill="1" applyBorder="1" applyAlignment="1">
      <alignment horizontal="center" vertical="center"/>
      <protection/>
    </xf>
    <xf numFmtId="43" fontId="7" fillId="40" borderId="19" xfId="66" applyFont="1" applyFill="1" applyBorder="1" applyAlignment="1">
      <alignment horizontal="center"/>
    </xf>
    <xf numFmtId="174" fontId="7" fillId="40" borderId="57" xfId="66" applyNumberFormat="1" applyFont="1" applyFill="1" applyBorder="1" applyAlignment="1">
      <alignment vertical="center"/>
    </xf>
    <xf numFmtId="174" fontId="7" fillId="40" borderId="41" xfId="66" applyNumberFormat="1" applyFont="1" applyFill="1" applyBorder="1" applyAlignment="1">
      <alignment vertical="center"/>
    </xf>
    <xf numFmtId="1" fontId="7" fillId="40" borderId="74" xfId="56" applyNumberFormat="1" applyFont="1" applyFill="1" applyBorder="1" applyAlignment="1">
      <alignment horizontal="center" vertical="center"/>
      <protection/>
    </xf>
    <xf numFmtId="43" fontId="7" fillId="40" borderId="11" xfId="66" applyFont="1" applyFill="1" applyBorder="1" applyAlignment="1">
      <alignment horizontal="center"/>
    </xf>
    <xf numFmtId="1" fontId="7" fillId="40" borderId="43" xfId="56" applyNumberFormat="1" applyFont="1" applyFill="1" applyBorder="1" applyAlignment="1">
      <alignment horizontal="center" vertical="center"/>
      <protection/>
    </xf>
    <xf numFmtId="49" fontId="14" fillId="33" borderId="83" xfId="53" applyNumberFormat="1" applyFont="1" applyFill="1" applyBorder="1" applyAlignment="1">
      <alignment horizontal="right" vertical="center" wrapText="1"/>
      <protection/>
    </xf>
    <xf numFmtId="49" fontId="14" fillId="33" borderId="83" xfId="53" applyNumberFormat="1" applyFont="1" applyFill="1" applyBorder="1" applyAlignment="1">
      <alignment horizontal="right" vertical="top" wrapText="1"/>
      <protection/>
    </xf>
    <xf numFmtId="43" fontId="7" fillId="40" borderId="42" xfId="66" applyFont="1" applyFill="1" applyBorder="1" applyAlignment="1">
      <alignment horizontal="center"/>
    </xf>
    <xf numFmtId="43" fontId="7" fillId="39" borderId="11" xfId="66" applyFont="1" applyFill="1" applyBorder="1" applyAlignment="1">
      <alignment horizontal="center"/>
    </xf>
    <xf numFmtId="0" fontId="138" fillId="40" borderId="40" xfId="0" applyFont="1" applyFill="1" applyBorder="1" applyAlignment="1">
      <alignment horizontal="center" vertical="center"/>
    </xf>
    <xf numFmtId="0" fontId="138" fillId="40" borderId="41" xfId="0" applyFont="1" applyFill="1" applyBorder="1" applyAlignment="1">
      <alignment horizontal="center" vertical="center"/>
    </xf>
    <xf numFmtId="0" fontId="138" fillId="40" borderId="43" xfId="0" applyFont="1" applyFill="1" applyBorder="1" applyAlignment="1">
      <alignment horizontal="center" vertical="center"/>
    </xf>
    <xf numFmtId="0" fontId="138" fillId="40" borderId="11" xfId="0" applyFont="1" applyFill="1" applyBorder="1" applyAlignment="1">
      <alignment horizontal="center" vertical="center"/>
    </xf>
    <xf numFmtId="0" fontId="14" fillId="0" borderId="35" xfId="56" applyNumberFormat="1" applyFont="1" applyBorder="1" applyAlignment="1">
      <alignment horizontal="left" vertical="top"/>
      <protection/>
    </xf>
    <xf numFmtId="0" fontId="7" fillId="0" borderId="19" xfId="56" applyFont="1" applyBorder="1" applyAlignment="1">
      <alignment horizontal="center"/>
      <protection/>
    </xf>
    <xf numFmtId="0" fontId="7" fillId="0" borderId="37" xfId="56" applyFont="1" applyBorder="1" applyAlignment="1">
      <alignment wrapText="1"/>
      <protection/>
    </xf>
    <xf numFmtId="0" fontId="7" fillId="0" borderId="48" xfId="56" applyFont="1" applyBorder="1" applyAlignment="1">
      <alignment wrapText="1"/>
      <protection/>
    </xf>
    <xf numFmtId="0" fontId="7" fillId="0" borderId="50" xfId="56" applyFont="1" applyBorder="1" applyAlignment="1">
      <alignment wrapText="1"/>
      <protection/>
    </xf>
    <xf numFmtId="0" fontId="7" fillId="0" borderId="20" xfId="56" applyFont="1" applyBorder="1" applyAlignment="1">
      <alignment horizontal="center"/>
      <protection/>
    </xf>
    <xf numFmtId="0" fontId="7" fillId="0" borderId="42" xfId="56" applyFont="1" applyBorder="1" applyAlignment="1">
      <alignment wrapText="1"/>
      <protection/>
    </xf>
    <xf numFmtId="0" fontId="7" fillId="0" borderId="19" xfId="56" applyFont="1" applyBorder="1" applyAlignment="1">
      <alignment wrapText="1"/>
      <protection/>
    </xf>
    <xf numFmtId="0" fontId="12" fillId="0" borderId="74" xfId="58" applyFont="1" applyBorder="1" applyAlignment="1">
      <alignment/>
      <protection/>
    </xf>
    <xf numFmtId="0" fontId="36" fillId="0" borderId="0" xfId="0" applyFont="1" applyAlignment="1">
      <alignment horizontal="right"/>
    </xf>
    <xf numFmtId="0" fontId="7" fillId="33" borderId="0" xfId="0" applyFont="1" applyFill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7" fillId="33" borderId="0" xfId="0" applyFont="1" applyFill="1" applyAlignment="1">
      <alignment horizontal="right"/>
    </xf>
    <xf numFmtId="0" fontId="7" fillId="33" borderId="41" xfId="0" applyFont="1" applyFill="1" applyBorder="1" applyAlignment="1">
      <alignment vertical="center" wrapText="1"/>
    </xf>
    <xf numFmtId="0" fontId="139" fillId="0" borderId="56" xfId="58" applyFont="1" applyFill="1" applyBorder="1" applyAlignment="1">
      <alignment vertical="center" wrapText="1"/>
      <protection/>
    </xf>
    <xf numFmtId="0" fontId="27" fillId="0" borderId="29" xfId="58" applyFont="1" applyFill="1" applyBorder="1" applyAlignment="1">
      <alignment vertical="center" wrapText="1"/>
      <protection/>
    </xf>
    <xf numFmtId="0" fontId="28" fillId="33" borderId="30" xfId="0" applyFont="1" applyFill="1" applyBorder="1" applyAlignment="1">
      <alignment vertical="center" wrapText="1"/>
    </xf>
    <xf numFmtId="0" fontId="16" fillId="33" borderId="43" xfId="0" applyFont="1" applyFill="1" applyBorder="1" applyAlignment="1">
      <alignment/>
    </xf>
    <xf numFmtId="0" fontId="16" fillId="33" borderId="45" xfId="0" applyFont="1" applyFill="1" applyBorder="1" applyAlignment="1">
      <alignment/>
    </xf>
    <xf numFmtId="0" fontId="0" fillId="0" borderId="33" xfId="0" applyBorder="1" applyAlignment="1">
      <alignment/>
    </xf>
    <xf numFmtId="0" fontId="16" fillId="33" borderId="30" xfId="0" applyFont="1" applyFill="1" applyBorder="1" applyAlignment="1">
      <alignment horizontal="center"/>
    </xf>
    <xf numFmtId="2" fontId="7" fillId="33" borderId="43" xfId="0" applyNumberFormat="1" applyFont="1" applyFill="1" applyBorder="1" applyAlignment="1">
      <alignment horizontal="center"/>
    </xf>
    <xf numFmtId="0" fontId="16" fillId="33" borderId="47" xfId="0" applyFont="1" applyFill="1" applyBorder="1" applyAlignment="1">
      <alignment/>
    </xf>
    <xf numFmtId="0" fontId="7" fillId="33" borderId="45" xfId="0" applyFont="1" applyFill="1" applyBorder="1" applyAlignment="1">
      <alignment horizontal="left"/>
    </xf>
    <xf numFmtId="0" fontId="14" fillId="33" borderId="45" xfId="0" applyFont="1" applyFill="1" applyBorder="1" applyAlignment="1">
      <alignment/>
    </xf>
    <xf numFmtId="0" fontId="7" fillId="33" borderId="45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/>
    </xf>
    <xf numFmtId="0" fontId="7" fillId="39" borderId="22" xfId="0" applyFont="1" applyFill="1" applyBorder="1" applyAlignment="1">
      <alignment horizontal="left"/>
    </xf>
    <xf numFmtId="0" fontId="16" fillId="33" borderId="49" xfId="0" applyFont="1" applyFill="1" applyBorder="1" applyAlignment="1">
      <alignment horizontal="center"/>
    </xf>
    <xf numFmtId="0" fontId="16" fillId="33" borderId="24" xfId="0" applyFont="1" applyFill="1" applyBorder="1" applyAlignment="1">
      <alignment/>
    </xf>
    <xf numFmtId="0" fontId="7" fillId="33" borderId="49" xfId="0" applyFont="1" applyFill="1" applyBorder="1" applyAlignment="1">
      <alignment horizontal="center" vertical="center" wrapText="1"/>
    </xf>
    <xf numFmtId="2" fontId="25" fillId="33" borderId="48" xfId="0" applyNumberFormat="1" applyFont="1" applyFill="1" applyBorder="1" applyAlignment="1">
      <alignment horizontal="center"/>
    </xf>
    <xf numFmtId="2" fontId="7" fillId="33" borderId="48" xfId="0" applyNumberFormat="1" applyFont="1" applyFill="1" applyBorder="1" applyAlignment="1">
      <alignment horizontal="center"/>
    </xf>
    <xf numFmtId="2" fontId="7" fillId="33" borderId="63" xfId="0" applyNumberFormat="1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 vertical="center" wrapText="1"/>
    </xf>
    <xf numFmtId="0" fontId="12" fillId="0" borderId="53" xfId="58" applyFont="1" applyBorder="1" applyAlignment="1">
      <alignment/>
      <protection/>
    </xf>
    <xf numFmtId="0" fontId="14" fillId="33" borderId="30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left"/>
    </xf>
    <xf numFmtId="0" fontId="0" fillId="0" borderId="76" xfId="0" applyBorder="1" applyAlignment="1">
      <alignment/>
    </xf>
    <xf numFmtId="0" fontId="14" fillId="33" borderId="95" xfId="0" applyFont="1" applyFill="1" applyBorder="1" applyAlignment="1">
      <alignment horizontal="center" vertical="center" wrapText="1"/>
    </xf>
    <xf numFmtId="0" fontId="14" fillId="33" borderId="84" xfId="0" applyFont="1" applyFill="1" applyBorder="1" applyAlignment="1">
      <alignment horizontal="center" vertical="center" wrapText="1"/>
    </xf>
    <xf numFmtId="0" fontId="14" fillId="33" borderId="63" xfId="0" applyFont="1" applyFill="1" applyBorder="1" applyAlignment="1">
      <alignment horizontal="center" vertical="center" wrapText="1"/>
    </xf>
    <xf numFmtId="0" fontId="14" fillId="33" borderId="94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left"/>
    </xf>
    <xf numFmtId="0" fontId="27" fillId="0" borderId="76" xfId="58" applyFont="1" applyFill="1" applyBorder="1" applyAlignment="1">
      <alignment vertical="center" wrapText="1"/>
      <protection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left"/>
    </xf>
    <xf numFmtId="0" fontId="14" fillId="33" borderId="68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2" fontId="25" fillId="33" borderId="30" xfId="0" applyNumberFormat="1" applyFont="1" applyFill="1" applyBorder="1" applyAlignment="1">
      <alignment horizontal="center"/>
    </xf>
    <xf numFmtId="2" fontId="7" fillId="33" borderId="30" xfId="0" applyNumberFormat="1" applyFont="1" applyFill="1" applyBorder="1" applyAlignment="1">
      <alignment horizontal="center"/>
    </xf>
    <xf numFmtId="2" fontId="7" fillId="33" borderId="27" xfId="0" applyNumberFormat="1" applyFont="1" applyFill="1" applyBorder="1" applyAlignment="1">
      <alignment horizontal="center"/>
    </xf>
    <xf numFmtId="0" fontId="28" fillId="0" borderId="74" xfId="58" applyFont="1" applyFill="1" applyBorder="1" applyAlignment="1">
      <alignment vertical="center"/>
      <protection/>
    </xf>
    <xf numFmtId="0" fontId="0" fillId="0" borderId="42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41" xfId="0" applyFont="1" applyBorder="1" applyAlignment="1">
      <alignment/>
    </xf>
    <xf numFmtId="0" fontId="27" fillId="0" borderId="32" xfId="58" applyFont="1" applyFill="1" applyBorder="1" applyAlignment="1">
      <alignment vertical="center" wrapText="1"/>
      <protection/>
    </xf>
    <xf numFmtId="0" fontId="7" fillId="35" borderId="30" xfId="58" applyFont="1" applyFill="1" applyBorder="1" applyAlignment="1">
      <alignment vertical="center" wrapText="1"/>
      <protection/>
    </xf>
    <xf numFmtId="0" fontId="27" fillId="35" borderId="30" xfId="58" applyFont="1" applyFill="1" applyBorder="1" applyAlignment="1">
      <alignment vertical="center" wrapText="1"/>
      <protection/>
    </xf>
    <xf numFmtId="0" fontId="14" fillId="0" borderId="42" xfId="58" applyFont="1" applyFill="1" applyBorder="1" applyAlignment="1">
      <alignment vertical="center" wrapText="1"/>
      <protection/>
    </xf>
    <xf numFmtId="0" fontId="14" fillId="0" borderId="19" xfId="58" applyFont="1" applyFill="1" applyBorder="1" applyAlignment="1">
      <alignment vertical="center" wrapText="1"/>
      <protection/>
    </xf>
    <xf numFmtId="43" fontId="63" fillId="0" borderId="30" xfId="66" applyFont="1" applyBorder="1" applyAlignment="1">
      <alignment horizontal="center" vertical="center"/>
    </xf>
    <xf numFmtId="0" fontId="14" fillId="40" borderId="91" xfId="0" applyFont="1" applyFill="1" applyBorder="1" applyAlignment="1">
      <alignment horizontal="center" vertical="center" wrapText="1"/>
    </xf>
    <xf numFmtId="0" fontId="14" fillId="40" borderId="8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 vertical="center"/>
    </xf>
    <xf numFmtId="0" fontId="14" fillId="0" borderId="91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33" borderId="88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2" fillId="0" borderId="35" xfId="58" applyFont="1" applyFill="1" applyBorder="1" applyAlignment="1">
      <alignment/>
      <protection/>
    </xf>
    <xf numFmtId="0" fontId="27" fillId="0" borderId="42" xfId="58" applyFont="1" applyFill="1" applyBorder="1" applyAlignment="1">
      <alignment vertical="center" wrapText="1"/>
      <protection/>
    </xf>
    <xf numFmtId="0" fontId="14" fillId="0" borderId="4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93" xfId="0" applyFont="1" applyBorder="1" applyAlignment="1">
      <alignment horizontal="left" vertical="center"/>
    </xf>
    <xf numFmtId="0" fontId="51" fillId="39" borderId="80" xfId="0" applyFont="1" applyFill="1" applyBorder="1" applyAlignment="1">
      <alignment horizontal="center" vertical="center"/>
    </xf>
    <xf numFmtId="165" fontId="51" fillId="39" borderId="55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/>
    </xf>
    <xf numFmtId="174" fontId="131" fillId="39" borderId="43" xfId="66" applyNumberFormat="1" applyFont="1" applyFill="1" applyBorder="1" applyAlignment="1">
      <alignment horizontal="center" vertical="center"/>
    </xf>
    <xf numFmtId="174" fontId="131" fillId="39" borderId="45" xfId="66" applyNumberFormat="1" applyFont="1" applyFill="1" applyBorder="1" applyAlignment="1">
      <alignment horizontal="center" vertical="center"/>
    </xf>
    <xf numFmtId="174" fontId="131" fillId="39" borderId="27" xfId="66" applyNumberFormat="1" applyFont="1" applyFill="1" applyBorder="1" applyAlignment="1">
      <alignment horizontal="center" vertical="center"/>
    </xf>
    <xf numFmtId="174" fontId="51" fillId="39" borderId="54" xfId="0" applyNumberFormat="1" applyFont="1" applyFill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7" fillId="0" borderId="30" xfId="0" applyNumberFormat="1" applyFont="1" applyFill="1" applyBorder="1" applyAlignment="1">
      <alignment horizontal="center" vertical="center"/>
    </xf>
    <xf numFmtId="165" fontId="77" fillId="39" borderId="58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7" fillId="33" borderId="60" xfId="0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4" fillId="33" borderId="28" xfId="0" applyFont="1" applyFill="1" applyBorder="1" applyAlignment="1">
      <alignment/>
    </xf>
    <xf numFmtId="0" fontId="14" fillId="33" borderId="37" xfId="0" applyFont="1" applyFill="1" applyBorder="1" applyAlignment="1">
      <alignment/>
    </xf>
    <xf numFmtId="0" fontId="7" fillId="0" borderId="47" xfId="0" applyFont="1" applyBorder="1" applyAlignment="1">
      <alignment horizontal="left" vertical="center" wrapText="1"/>
    </xf>
    <xf numFmtId="0" fontId="14" fillId="33" borderId="36" xfId="0" applyFont="1" applyFill="1" applyBorder="1" applyAlignment="1">
      <alignment/>
    </xf>
    <xf numFmtId="0" fontId="7" fillId="0" borderId="43" xfId="0" applyFont="1" applyBorder="1" applyAlignment="1">
      <alignment horizontal="left" vertical="center" wrapText="1"/>
    </xf>
    <xf numFmtId="0" fontId="7" fillId="39" borderId="52" xfId="0" applyFont="1" applyFill="1" applyBorder="1" applyAlignment="1">
      <alignment horizontal="left" wrapText="1"/>
    </xf>
    <xf numFmtId="0" fontId="7" fillId="39" borderId="0" xfId="0" applyFont="1" applyFill="1" applyBorder="1" applyAlignment="1">
      <alignment horizontal="left" vertical="center" wrapText="1"/>
    </xf>
    <xf numFmtId="0" fontId="0" fillId="39" borderId="51" xfId="0" applyFill="1" applyBorder="1" applyAlignment="1">
      <alignment/>
    </xf>
    <xf numFmtId="0" fontId="7" fillId="39" borderId="49" xfId="0" applyFont="1" applyFill="1" applyBorder="1" applyAlignment="1">
      <alignment horizontal="left" wrapText="1"/>
    </xf>
    <xf numFmtId="0" fontId="7" fillId="39" borderId="68" xfId="0" applyFont="1" applyFill="1" applyBorder="1" applyAlignment="1">
      <alignment horizontal="left" vertical="center" wrapText="1"/>
    </xf>
    <xf numFmtId="0" fontId="0" fillId="39" borderId="24" xfId="0" applyFill="1" applyBorder="1" applyAlignment="1">
      <alignment/>
    </xf>
    <xf numFmtId="0" fontId="7" fillId="0" borderId="57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26" fillId="0" borderId="68" xfId="58" applyFont="1" applyFill="1" applyBorder="1" applyAlignment="1">
      <alignment vertical="top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54" fillId="41" borderId="26" xfId="0" applyNumberFormat="1" applyFont="1" applyFill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77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167" fontId="36" fillId="0" borderId="16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77" fontId="54" fillId="41" borderId="41" xfId="66" applyNumberFormat="1" applyFont="1" applyFill="1" applyBorder="1" applyAlignment="1">
      <alignment horizontal="center" vertical="center"/>
    </xf>
    <xf numFmtId="177" fontId="49" fillId="39" borderId="43" xfId="66" applyNumberFormat="1" applyFont="1" applyFill="1" applyBorder="1" applyAlignment="1">
      <alignment horizontal="center" vertical="center"/>
    </xf>
    <xf numFmtId="177" fontId="54" fillId="41" borderId="26" xfId="66" applyNumberFormat="1" applyFont="1" applyFill="1" applyBorder="1" applyAlignment="1">
      <alignment horizontal="center" vertical="center"/>
    </xf>
    <xf numFmtId="177" fontId="49" fillId="39" borderId="45" xfId="66" applyNumberFormat="1" applyFont="1" applyFill="1" applyBorder="1" applyAlignment="1">
      <alignment horizontal="center" vertical="center"/>
    </xf>
    <xf numFmtId="177" fontId="54" fillId="41" borderId="30" xfId="66" applyNumberFormat="1" applyFont="1" applyFill="1" applyBorder="1" applyAlignment="1">
      <alignment horizontal="center" vertical="center"/>
    </xf>
    <xf numFmtId="177" fontId="49" fillId="39" borderId="27" xfId="66" applyNumberFormat="1" applyFont="1" applyFill="1" applyBorder="1" applyAlignment="1">
      <alignment horizontal="center" vertical="center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top" wrapText="1"/>
    </xf>
    <xf numFmtId="0" fontId="25" fillId="0" borderId="67" xfId="0" applyFont="1" applyBorder="1" applyAlignment="1">
      <alignment horizontal="center" vertical="top" wrapText="1"/>
    </xf>
    <xf numFmtId="0" fontId="25" fillId="0" borderId="64" xfId="0" applyFont="1" applyBorder="1" applyAlignment="1">
      <alignment horizontal="center" vertical="top" wrapText="1"/>
    </xf>
    <xf numFmtId="0" fontId="7" fillId="33" borderId="78" xfId="56" applyNumberFormat="1" applyFont="1" applyFill="1" applyBorder="1" applyAlignment="1">
      <alignment horizontal="center" vertical="top"/>
      <protection/>
    </xf>
    <xf numFmtId="0" fontId="28" fillId="42" borderId="48" xfId="0" applyFont="1" applyFill="1" applyBorder="1" applyAlignment="1">
      <alignment horizontal="left" wrapText="1"/>
    </xf>
    <xf numFmtId="0" fontId="2" fillId="0" borderId="26" xfId="58" applyBorder="1">
      <alignment/>
      <protection/>
    </xf>
    <xf numFmtId="0" fontId="28" fillId="42" borderId="26" xfId="0" applyFont="1" applyFill="1" applyBorder="1" applyAlignment="1">
      <alignment horizontal="left" wrapText="1"/>
    </xf>
    <xf numFmtId="0" fontId="28" fillId="0" borderId="26" xfId="0" applyFont="1" applyBorder="1" applyAlignment="1">
      <alignment horizontal="left" wrapText="1"/>
    </xf>
    <xf numFmtId="0" fontId="28" fillId="42" borderId="80" xfId="0" applyFont="1" applyFill="1" applyBorder="1" applyAlignment="1">
      <alignment horizontal="left" wrapText="1"/>
    </xf>
    <xf numFmtId="0" fontId="25" fillId="0" borderId="48" xfId="0" applyFont="1" applyBorder="1" applyAlignment="1">
      <alignment vertical="top" wrapText="1"/>
    </xf>
    <xf numFmtId="0" fontId="25" fillId="0" borderId="63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" fillId="0" borderId="52" xfId="58" applyBorder="1">
      <alignment/>
      <protection/>
    </xf>
    <xf numFmtId="0" fontId="2" fillId="0" borderId="88" xfId="58" applyBorder="1">
      <alignment/>
      <protection/>
    </xf>
    <xf numFmtId="0" fontId="2" fillId="0" borderId="56" xfId="58" applyBorder="1">
      <alignment/>
      <protection/>
    </xf>
    <xf numFmtId="0" fontId="25" fillId="0" borderId="67" xfId="0" applyFont="1" applyBorder="1" applyAlignment="1">
      <alignment vertical="top" wrapText="1"/>
    </xf>
    <xf numFmtId="0" fontId="12" fillId="0" borderId="49" xfId="58" applyFont="1" applyBorder="1" applyAlignment="1">
      <alignment/>
      <protection/>
    </xf>
    <xf numFmtId="0" fontId="0" fillId="0" borderId="24" xfId="0" applyBorder="1" applyAlignment="1">
      <alignment/>
    </xf>
    <xf numFmtId="0" fontId="22" fillId="0" borderId="16" xfId="0" applyFont="1" applyBorder="1" applyAlignment="1">
      <alignment horizontal="center" vertical="top" wrapText="1"/>
    </xf>
    <xf numFmtId="0" fontId="22" fillId="0" borderId="93" xfId="0" applyFont="1" applyBorder="1" applyAlignment="1">
      <alignment horizontal="center" vertical="top" wrapText="1"/>
    </xf>
    <xf numFmtId="0" fontId="2" fillId="0" borderId="93" xfId="58" applyFont="1" applyBorder="1" applyAlignment="1">
      <alignment horizontal="center" vertical="center"/>
      <protection/>
    </xf>
    <xf numFmtId="0" fontId="2" fillId="0" borderId="65" xfId="58" applyFont="1" applyBorder="1" applyAlignment="1">
      <alignment horizontal="center" vertical="center"/>
      <protection/>
    </xf>
    <xf numFmtId="0" fontId="22" fillId="0" borderId="75" xfId="0" applyFont="1" applyBorder="1" applyAlignment="1">
      <alignment horizontal="center" vertical="top" wrapText="1"/>
    </xf>
    <xf numFmtId="0" fontId="27" fillId="42" borderId="46" xfId="0" applyFont="1" applyFill="1" applyBorder="1" applyAlignment="1">
      <alignment horizontal="left" wrapText="1"/>
    </xf>
    <xf numFmtId="0" fontId="2" fillId="0" borderId="96" xfId="58" applyFont="1" applyBorder="1" applyAlignment="1">
      <alignment horizontal="center" vertical="center"/>
      <protection/>
    </xf>
    <xf numFmtId="0" fontId="25" fillId="0" borderId="33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/>
    </xf>
    <xf numFmtId="0" fontId="2" fillId="0" borderId="26" xfId="58" applyBorder="1" applyAlignment="1">
      <alignment horizontal="center" vertical="center"/>
      <protection/>
    </xf>
    <xf numFmtId="0" fontId="12" fillId="39" borderId="35" xfId="58" applyFont="1" applyFill="1" applyBorder="1" applyAlignment="1">
      <alignment/>
      <protection/>
    </xf>
    <xf numFmtId="0" fontId="67" fillId="39" borderId="42" xfId="0" applyFont="1" applyFill="1" applyBorder="1" applyAlignment="1">
      <alignment horizontal="center" vertical="center" wrapText="1"/>
    </xf>
    <xf numFmtId="0" fontId="2" fillId="39" borderId="42" xfId="58" applyFill="1" applyBorder="1">
      <alignment/>
      <protection/>
    </xf>
    <xf numFmtId="0" fontId="67" fillId="39" borderId="76" xfId="0" applyFont="1" applyFill="1" applyBorder="1" applyAlignment="1">
      <alignment horizontal="center" vertical="center" wrapText="1"/>
    </xf>
    <xf numFmtId="0" fontId="12" fillId="39" borderId="28" xfId="58" applyFont="1" applyFill="1" applyBorder="1" applyAlignment="1">
      <alignment/>
      <protection/>
    </xf>
    <xf numFmtId="0" fontId="25" fillId="39" borderId="39" xfId="0" applyFont="1" applyFill="1" applyBorder="1" applyAlignment="1">
      <alignment horizontal="left" vertical="top" wrapText="1"/>
    </xf>
    <xf numFmtId="0" fontId="2" fillId="39" borderId="39" xfId="58" applyFill="1" applyBorder="1">
      <alignment/>
      <protection/>
    </xf>
    <xf numFmtId="0" fontId="25" fillId="39" borderId="0" xfId="0" applyFont="1" applyFill="1" applyBorder="1" applyAlignment="1">
      <alignment horizontal="center" vertical="top" wrapText="1"/>
    </xf>
    <xf numFmtId="0" fontId="25" fillId="39" borderId="39" xfId="0" applyFont="1" applyFill="1" applyBorder="1" applyAlignment="1">
      <alignment horizontal="center" vertical="top" wrapText="1"/>
    </xf>
    <xf numFmtId="0" fontId="25" fillId="39" borderId="39" xfId="0" applyFont="1" applyFill="1" applyBorder="1" applyAlignment="1">
      <alignment vertical="top" wrapText="1"/>
    </xf>
    <xf numFmtId="0" fontId="13" fillId="39" borderId="37" xfId="58" applyFont="1" applyFill="1" applyBorder="1" applyAlignment="1">
      <alignment/>
      <protection/>
    </xf>
    <xf numFmtId="0" fontId="0" fillId="39" borderId="64" xfId="0" applyFill="1" applyBorder="1" applyAlignment="1">
      <alignment/>
    </xf>
    <xf numFmtId="0" fontId="13" fillId="39" borderId="28" xfId="58" applyFont="1" applyFill="1" applyBorder="1" applyAlignment="1">
      <alignment/>
      <protection/>
    </xf>
    <xf numFmtId="0" fontId="0" fillId="39" borderId="34" xfId="0" applyFill="1" applyBorder="1" applyAlignment="1">
      <alignment/>
    </xf>
    <xf numFmtId="0" fontId="27" fillId="0" borderId="44" xfId="56" applyFont="1" applyFill="1" applyBorder="1" applyAlignment="1">
      <alignment horizontal="center"/>
      <protection/>
    </xf>
    <xf numFmtId="4" fontId="7" fillId="0" borderId="37" xfId="56" applyNumberFormat="1" applyFont="1" applyFill="1" applyBorder="1" applyAlignment="1">
      <alignment horizontal="center"/>
      <protection/>
    </xf>
    <xf numFmtId="4" fontId="7" fillId="0" borderId="50" xfId="56" applyNumberFormat="1" applyFont="1" applyFill="1" applyBorder="1" applyAlignment="1">
      <alignment horizontal="center"/>
      <protection/>
    </xf>
    <xf numFmtId="0" fontId="7" fillId="39" borderId="12" xfId="56" applyFont="1" applyFill="1" applyBorder="1" applyAlignment="1">
      <alignment horizontal="left" wrapText="1"/>
      <protection/>
    </xf>
    <xf numFmtId="0" fontId="7" fillId="39" borderId="15" xfId="56" applyFont="1" applyFill="1" applyBorder="1" applyAlignment="1">
      <alignment horizontal="left" wrapText="1"/>
      <protection/>
    </xf>
    <xf numFmtId="0" fontId="140" fillId="0" borderId="44" xfId="56" applyFont="1" applyFill="1" applyBorder="1" applyAlignment="1">
      <alignment horizontal="center"/>
      <protection/>
    </xf>
    <xf numFmtId="0" fontId="7" fillId="33" borderId="13" xfId="56" applyFont="1" applyFill="1" applyBorder="1" applyAlignment="1">
      <alignment horizontal="left" vertical="center" wrapText="1"/>
      <protection/>
    </xf>
    <xf numFmtId="0" fontId="16" fillId="0" borderId="12" xfId="56" applyFont="1" applyBorder="1" applyAlignment="1">
      <alignment horizontal="left" vertical="justify" wrapText="1"/>
      <protection/>
    </xf>
    <xf numFmtId="0" fontId="16" fillId="0" borderId="12" xfId="56" applyFont="1" applyFill="1" applyBorder="1" applyAlignment="1">
      <alignment horizontal="left" vertical="justify" wrapText="1"/>
      <protection/>
    </xf>
    <xf numFmtId="0" fontId="16" fillId="0" borderId="13" xfId="56" applyFont="1" applyBorder="1" applyAlignment="1">
      <alignment horizontal="left" vertical="justify" wrapText="1"/>
      <protection/>
    </xf>
    <xf numFmtId="0" fontId="7" fillId="39" borderId="13" xfId="56" applyFont="1" applyFill="1" applyBorder="1" applyAlignment="1">
      <alignment horizontal="left" wrapText="1"/>
      <protection/>
    </xf>
    <xf numFmtId="0" fontId="14" fillId="33" borderId="35" xfId="56" applyNumberFormat="1" applyFont="1" applyFill="1" applyBorder="1" applyAlignment="1">
      <alignment horizontal="center" vertical="top" wrapText="1"/>
      <protection/>
    </xf>
    <xf numFmtId="0" fontId="12" fillId="0" borderId="0" xfId="58" applyFont="1" applyAlignment="1">
      <alignment horizontal="left" vertical="center"/>
      <protection/>
    </xf>
    <xf numFmtId="0" fontId="14" fillId="0" borderId="60" xfId="56" applyFont="1" applyFill="1" applyBorder="1" applyAlignment="1">
      <alignment horizontal="center" vertical="center" wrapText="1"/>
      <protection/>
    </xf>
    <xf numFmtId="0" fontId="14" fillId="0" borderId="48" xfId="56" applyFont="1" applyFill="1" applyBorder="1" applyAlignment="1">
      <alignment horizontal="center" vertical="center" wrapText="1"/>
      <protection/>
    </xf>
    <xf numFmtId="0" fontId="14" fillId="0" borderId="63" xfId="56" applyFont="1" applyFill="1" applyBorder="1" applyAlignment="1">
      <alignment horizontal="center" vertical="center" wrapText="1"/>
      <protection/>
    </xf>
    <xf numFmtId="2" fontId="54" fillId="0" borderId="12" xfId="0" applyNumberFormat="1" applyFont="1" applyFill="1" applyBorder="1" applyAlignment="1">
      <alignment horizontal="center" vertical="center"/>
    </xf>
    <xf numFmtId="174" fontId="60" fillId="0" borderId="60" xfId="66" applyNumberFormat="1" applyFont="1" applyFill="1" applyBorder="1" applyAlignment="1">
      <alignment horizontal="center"/>
    </xf>
    <xf numFmtId="169" fontId="59" fillId="0" borderId="31" xfId="56" applyNumberFormat="1" applyFont="1" applyFill="1" applyBorder="1" applyAlignment="1">
      <alignment vertical="center"/>
      <protection/>
    </xf>
    <xf numFmtId="169" fontId="59" fillId="0" borderId="31" xfId="56" applyNumberFormat="1" applyFont="1" applyFill="1" applyBorder="1" applyAlignment="1">
      <alignment horizontal="center"/>
      <protection/>
    </xf>
    <xf numFmtId="179" fontId="7" fillId="0" borderId="55" xfId="66" applyNumberFormat="1" applyFont="1" applyFill="1" applyBorder="1" applyAlignment="1">
      <alignment horizontal="center"/>
    </xf>
    <xf numFmtId="179" fontId="7" fillId="0" borderId="40" xfId="66" applyNumberFormat="1" applyFont="1" applyFill="1" applyBorder="1" applyAlignment="1">
      <alignment horizontal="center"/>
    </xf>
    <xf numFmtId="179" fontId="7" fillId="0" borderId="32" xfId="66" applyNumberFormat="1" applyFont="1" applyFill="1" applyBorder="1" applyAlignment="1">
      <alignment horizontal="center"/>
    </xf>
    <xf numFmtId="169" fontId="59" fillId="0" borderId="34" xfId="56" applyNumberFormat="1" applyFont="1" applyFill="1" applyBorder="1" applyAlignment="1">
      <alignment vertical="center"/>
      <protection/>
    </xf>
    <xf numFmtId="1" fontId="7" fillId="0" borderId="34" xfId="56" applyNumberFormat="1" applyFont="1" applyFill="1" applyBorder="1" applyAlignment="1">
      <alignment horizontal="center" vertical="center"/>
      <protection/>
    </xf>
    <xf numFmtId="43" fontId="7" fillId="0" borderId="66" xfId="66" applyNumberFormat="1" applyFont="1" applyFill="1" applyBorder="1" applyAlignment="1">
      <alignment horizontal="center"/>
    </xf>
    <xf numFmtId="43" fontId="7" fillId="0" borderId="57" xfId="66" applyNumberFormat="1" applyFont="1" applyFill="1" applyBorder="1" applyAlignment="1">
      <alignment horizontal="center"/>
    </xf>
    <xf numFmtId="43" fontId="7" fillId="0" borderId="33" xfId="66" applyNumberFormat="1" applyFont="1" applyFill="1" applyBorder="1" applyAlignment="1">
      <alignment horizontal="center"/>
    </xf>
    <xf numFmtId="0" fontId="7" fillId="0" borderId="42" xfId="0" applyFont="1" applyBorder="1" applyAlignment="1">
      <alignment/>
    </xf>
    <xf numFmtId="0" fontId="28" fillId="33" borderId="93" xfId="0" applyFont="1" applyFill="1" applyBorder="1" applyAlignment="1">
      <alignment vertical="center" wrapText="1"/>
    </xf>
    <xf numFmtId="0" fontId="66" fillId="0" borderId="73" xfId="0" applyFont="1" applyBorder="1" applyAlignment="1">
      <alignment horizontal="center" vertical="center"/>
    </xf>
    <xf numFmtId="0" fontId="7" fillId="33" borderId="46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131" fillId="0" borderId="0" xfId="0" applyFont="1" applyFill="1" applyBorder="1" applyAlignment="1" applyProtection="1">
      <alignment/>
      <protection hidden="1" locked="0"/>
    </xf>
    <xf numFmtId="0" fontId="0" fillId="0" borderId="14" xfId="0" applyBorder="1" applyAlignment="1">
      <alignment horizontal="center"/>
    </xf>
    <xf numFmtId="0" fontId="141" fillId="0" borderId="26" xfId="0" applyFont="1" applyBorder="1" applyAlignment="1">
      <alignment horizontal="center" vertical="center" wrapText="1"/>
    </xf>
    <xf numFmtId="0" fontId="126" fillId="0" borderId="40" xfId="0" applyFont="1" applyBorder="1" applyAlignment="1">
      <alignment horizontal="center" vertical="center" wrapText="1"/>
    </xf>
    <xf numFmtId="0" fontId="126" fillId="0" borderId="41" xfId="0" applyFont="1" applyBorder="1" applyAlignment="1">
      <alignment horizontal="center" vertical="center" wrapText="1"/>
    </xf>
    <xf numFmtId="0" fontId="141" fillId="0" borderId="41" xfId="0" applyFont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6" fillId="0" borderId="30" xfId="0" applyFont="1" applyBorder="1" applyAlignment="1">
      <alignment horizontal="center" vertical="center" wrapText="1"/>
    </xf>
    <xf numFmtId="0" fontId="141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41" fillId="0" borderId="97" xfId="0" applyFont="1" applyBorder="1" applyAlignment="1">
      <alignment horizontal="center" vertical="center" wrapText="1"/>
    </xf>
    <xf numFmtId="0" fontId="141" fillId="0" borderId="98" xfId="0" applyFont="1" applyBorder="1" applyAlignment="1">
      <alignment horizontal="center" vertical="center" wrapText="1"/>
    </xf>
    <xf numFmtId="0" fontId="142" fillId="0" borderId="22" xfId="0" applyFont="1" applyFill="1" applyBorder="1" applyAlignment="1">
      <alignment horizontal="center" vertical="center" wrapText="1"/>
    </xf>
    <xf numFmtId="0" fontId="143" fillId="0" borderId="54" xfId="0" applyFont="1" applyBorder="1" applyAlignment="1">
      <alignment horizontal="center" vertical="center" wrapText="1"/>
    </xf>
    <xf numFmtId="2" fontId="126" fillId="0" borderId="41" xfId="0" applyNumberFormat="1" applyFont="1" applyBorder="1" applyAlignment="1">
      <alignment horizontal="center" vertical="center" wrapText="1"/>
    </xf>
    <xf numFmtId="2" fontId="126" fillId="0" borderId="26" xfId="0" applyNumberFormat="1" applyFont="1" applyBorder="1" applyAlignment="1">
      <alignment horizontal="center" vertical="center" wrapText="1"/>
    </xf>
    <xf numFmtId="2" fontId="126" fillId="0" borderId="30" xfId="0" applyNumberFormat="1" applyFont="1" applyBorder="1" applyAlignment="1">
      <alignment horizontal="center" vertical="center" wrapText="1"/>
    </xf>
    <xf numFmtId="0" fontId="7" fillId="0" borderId="64" xfId="0" applyFont="1" applyFill="1" applyBorder="1" applyAlignment="1" applyProtection="1">
      <alignment horizontal="center" vertical="center"/>
      <protection hidden="1" locked="0"/>
    </xf>
    <xf numFmtId="0" fontId="7" fillId="0" borderId="48" xfId="0" applyFont="1" applyFill="1" applyBorder="1" applyAlignment="1" applyProtection="1">
      <alignment horizontal="center" vertical="center"/>
      <protection hidden="1" locked="0"/>
    </xf>
    <xf numFmtId="165" fontId="7" fillId="0" borderId="48" xfId="0" applyNumberFormat="1" applyFont="1" applyFill="1" applyBorder="1" applyAlignment="1" applyProtection="1">
      <alignment horizontal="center" vertical="center"/>
      <protection hidden="1" locked="0"/>
    </xf>
    <xf numFmtId="0" fontId="7" fillId="0" borderId="63" xfId="0" applyFont="1" applyFill="1" applyBorder="1" applyAlignment="1" applyProtection="1">
      <alignment horizontal="center" vertical="center"/>
      <protection hidden="1" locked="0"/>
    </xf>
    <xf numFmtId="0" fontId="7" fillId="0" borderId="34" xfId="0" applyFont="1" applyFill="1" applyBorder="1" applyAlignment="1" applyProtection="1">
      <alignment horizontal="center" vertical="center"/>
      <protection hidden="1" locked="0"/>
    </xf>
    <xf numFmtId="0" fontId="7" fillId="0" borderId="26" xfId="0" applyFont="1" applyFill="1" applyBorder="1" applyAlignment="1" applyProtection="1">
      <alignment horizontal="center" vertical="center"/>
      <protection hidden="1" locked="0"/>
    </xf>
    <xf numFmtId="165" fontId="7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7" fillId="0" borderId="45" xfId="0" applyFont="1" applyFill="1" applyBorder="1" applyAlignment="1" applyProtection="1">
      <alignment horizontal="center" vertical="center"/>
      <protection hidden="1" locked="0"/>
    </xf>
    <xf numFmtId="0" fontId="7" fillId="0" borderId="33" xfId="0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 applyProtection="1">
      <alignment horizontal="center" vertical="center"/>
      <protection hidden="1" locked="0"/>
    </xf>
    <xf numFmtId="165" fontId="7" fillId="0" borderId="3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7" xfId="0" applyFont="1" applyFill="1" applyBorder="1" applyAlignment="1" applyProtection="1">
      <alignment horizontal="center" vertical="center"/>
      <protection hidden="1" locked="0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94" xfId="0" applyFont="1" applyBorder="1" applyAlignment="1">
      <alignment horizontal="center" vertical="top" wrapText="1"/>
    </xf>
    <xf numFmtId="0" fontId="134" fillId="0" borderId="0" xfId="58" applyFont="1" applyBorder="1" applyAlignment="1">
      <alignment horizontal="left" vertical="center"/>
      <protection/>
    </xf>
    <xf numFmtId="0" fontId="136" fillId="0" borderId="0" xfId="0" applyFont="1" applyAlignment="1">
      <alignment/>
    </xf>
    <xf numFmtId="0" fontId="25" fillId="0" borderId="65" xfId="0" applyFont="1" applyBorder="1" applyAlignment="1">
      <alignment horizontal="center" vertical="top" wrapText="1"/>
    </xf>
    <xf numFmtId="0" fontId="25" fillId="0" borderId="61" xfId="0" applyFont="1" applyBorder="1" applyAlignment="1">
      <alignment horizontal="center" vertical="top" wrapText="1"/>
    </xf>
    <xf numFmtId="0" fontId="25" fillId="0" borderId="75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center" vertical="top" wrapText="1"/>
    </xf>
    <xf numFmtId="0" fontId="67" fillId="39" borderId="2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39" borderId="21" xfId="0" applyFont="1" applyFill="1" applyBorder="1" applyAlignment="1">
      <alignment horizontal="center" vertical="top" wrapText="1"/>
    </xf>
    <xf numFmtId="0" fontId="30" fillId="0" borderId="84" xfId="56" applyFont="1" applyFill="1" applyBorder="1" applyAlignment="1">
      <alignment horizontal="center" vertical="top" wrapText="1"/>
      <protection/>
    </xf>
    <xf numFmtId="0" fontId="30" fillId="0" borderId="13" xfId="56" applyNumberFormat="1" applyFont="1" applyBorder="1" applyAlignment="1">
      <alignment horizontal="center" vertical="top" wrapText="1"/>
      <protection/>
    </xf>
    <xf numFmtId="0" fontId="30" fillId="0" borderId="25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7" fillId="0" borderId="18" xfId="56" applyNumberFormat="1" applyFont="1" applyBorder="1" applyAlignment="1">
      <alignment horizontal="left" vertical="top"/>
      <protection/>
    </xf>
    <xf numFmtId="4" fontId="131" fillId="0" borderId="18" xfId="56" applyNumberFormat="1" applyFont="1" applyFill="1" applyBorder="1" applyAlignment="1">
      <alignment horizontal="center"/>
      <protection/>
    </xf>
    <xf numFmtId="43" fontId="16" fillId="0" borderId="60" xfId="66" applyFont="1" applyFill="1" applyBorder="1" applyAlignment="1">
      <alignment horizontal="center"/>
    </xf>
    <xf numFmtId="169" fontId="7" fillId="0" borderId="60" xfId="56" applyNumberFormat="1" applyFont="1" applyFill="1" applyBorder="1" applyAlignment="1">
      <alignment horizontal="center"/>
      <protection/>
    </xf>
    <xf numFmtId="43" fontId="7" fillId="0" borderId="60" xfId="66" applyFont="1" applyFill="1" applyBorder="1" applyAlignment="1">
      <alignment horizontal="center"/>
    </xf>
    <xf numFmtId="0" fontId="30" fillId="0" borderId="16" xfId="56" applyNumberFormat="1" applyFont="1" applyBorder="1" applyAlignment="1">
      <alignment horizontal="center" vertical="top" wrapText="1"/>
      <protection/>
    </xf>
    <xf numFmtId="0" fontId="30" fillId="0" borderId="24" xfId="56" applyFont="1" applyFill="1" applyBorder="1" applyAlignment="1">
      <alignment horizontal="center" vertical="top" wrapText="1"/>
      <protection/>
    </xf>
    <xf numFmtId="0" fontId="30" fillId="0" borderId="49" xfId="56" applyNumberFormat="1" applyFont="1" applyBorder="1" applyAlignment="1">
      <alignment horizontal="center" vertical="top" wrapText="1"/>
      <protection/>
    </xf>
    <xf numFmtId="0" fontId="30" fillId="0" borderId="49" xfId="56" applyFont="1" applyBorder="1" applyAlignment="1">
      <alignment horizontal="center" vertical="center" wrapText="1"/>
      <protection/>
    </xf>
    <xf numFmtId="0" fontId="30" fillId="0" borderId="68" xfId="56" applyFont="1" applyBorder="1" applyAlignment="1">
      <alignment horizontal="center" vertical="center" wrapText="1"/>
      <protection/>
    </xf>
    <xf numFmtId="0" fontId="30" fillId="0" borderId="68" xfId="56" applyFont="1" applyFill="1" applyBorder="1" applyAlignment="1">
      <alignment horizontal="center" vertical="center" wrapText="1"/>
      <protection/>
    </xf>
    <xf numFmtId="0" fontId="30" fillId="0" borderId="68" xfId="56" applyFont="1" applyFill="1" applyBorder="1" applyAlignment="1">
      <alignment horizontal="center" vertical="top" wrapText="1"/>
      <protection/>
    </xf>
    <xf numFmtId="49" fontId="62" fillId="0" borderId="51" xfId="56" applyNumberFormat="1" applyFont="1" applyBorder="1" applyAlignment="1">
      <alignment wrapText="1"/>
      <protection/>
    </xf>
    <xf numFmtId="0" fontId="7" fillId="0" borderId="17" xfId="56" applyFont="1" applyBorder="1" applyAlignment="1">
      <alignment horizontal="center"/>
      <protection/>
    </xf>
    <xf numFmtId="169" fontId="16" fillId="0" borderId="80" xfId="56" applyNumberFormat="1" applyFont="1" applyFill="1" applyBorder="1" applyAlignment="1">
      <alignment horizontal="center"/>
      <protection/>
    </xf>
    <xf numFmtId="10" fontId="16" fillId="37" borderId="93" xfId="56" applyNumberFormat="1" applyFont="1" applyFill="1" applyBorder="1" applyAlignment="1">
      <alignment horizontal="right"/>
      <protection/>
    </xf>
    <xf numFmtId="169" fontId="16" fillId="0" borderId="88" xfId="56" applyNumberFormat="1" applyFont="1" applyFill="1" applyBorder="1" applyAlignment="1">
      <alignment horizontal="center"/>
      <protection/>
    </xf>
    <xf numFmtId="10" fontId="16" fillId="37" borderId="94" xfId="56" applyNumberFormat="1" applyFont="1" applyFill="1" applyBorder="1" applyAlignment="1">
      <alignment horizontal="right"/>
      <protection/>
    </xf>
    <xf numFmtId="0" fontId="81" fillId="0" borderId="49" xfId="58" applyFont="1" applyBorder="1" applyAlignment="1">
      <alignment/>
      <protection/>
    </xf>
    <xf numFmtId="169" fontId="7" fillId="39" borderId="99" xfId="56" applyNumberFormat="1" applyFont="1" applyFill="1" applyBorder="1" applyAlignment="1">
      <alignment horizontal="right"/>
      <protection/>
    </xf>
    <xf numFmtId="169" fontId="7" fillId="39" borderId="72" xfId="56" applyNumberFormat="1" applyFont="1" applyFill="1" applyBorder="1" applyAlignment="1">
      <alignment horizontal="right"/>
      <protection/>
    </xf>
    <xf numFmtId="0" fontId="7" fillId="0" borderId="54" xfId="0" applyFont="1" applyFill="1" applyBorder="1" applyAlignment="1">
      <alignment vertical="center" wrapText="1"/>
    </xf>
    <xf numFmtId="0" fontId="131" fillId="0" borderId="0" xfId="0" applyFont="1" applyFill="1" applyAlignment="1">
      <alignment/>
    </xf>
    <xf numFmtId="0" fontId="7" fillId="0" borderId="84" xfId="0" applyFont="1" applyBorder="1" applyAlignment="1">
      <alignment horizontal="center" vertical="top" wrapText="1"/>
    </xf>
    <xf numFmtId="0" fontId="7" fillId="0" borderId="94" xfId="0" applyFont="1" applyBorder="1" applyAlignment="1">
      <alignment horizontal="center" vertical="top" wrapText="1"/>
    </xf>
    <xf numFmtId="0" fontId="7" fillId="0" borderId="82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center" vertical="top" wrapText="1"/>
    </xf>
    <xf numFmtId="0" fontId="25" fillId="0" borderId="81" xfId="0" applyFont="1" applyBorder="1" applyAlignment="1">
      <alignment horizontal="center" vertical="top" wrapText="1"/>
    </xf>
    <xf numFmtId="0" fontId="25" fillId="0" borderId="91" xfId="0" applyFont="1" applyBorder="1" applyAlignment="1">
      <alignment horizontal="center" vertical="top" wrapText="1"/>
    </xf>
    <xf numFmtId="0" fontId="25" fillId="0" borderId="54" xfId="0" applyFont="1" applyBorder="1" applyAlignment="1">
      <alignment horizontal="center" vertical="top" wrapText="1"/>
    </xf>
    <xf numFmtId="0" fontId="25" fillId="0" borderId="84" xfId="0" applyFont="1" applyBorder="1" applyAlignment="1">
      <alignment horizontal="center" vertical="top" wrapText="1"/>
    </xf>
    <xf numFmtId="0" fontId="25" fillId="0" borderId="94" xfId="0" applyFont="1" applyBorder="1" applyAlignment="1">
      <alignment horizontal="center" vertical="top" wrapText="1"/>
    </xf>
    <xf numFmtId="0" fontId="25" fillId="0" borderId="8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top" wrapText="1"/>
    </xf>
    <xf numFmtId="0" fontId="7" fillId="0" borderId="88" xfId="0" applyFont="1" applyBorder="1" applyAlignment="1">
      <alignment horizontal="center" vertical="top" wrapText="1"/>
    </xf>
    <xf numFmtId="0" fontId="7" fillId="0" borderId="89" xfId="0" applyFont="1" applyBorder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81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27" fillId="0" borderId="100" xfId="0" applyFont="1" applyBorder="1" applyAlignment="1">
      <alignment horizontal="center" vertical="top" wrapText="1"/>
    </xf>
    <xf numFmtId="0" fontId="27" fillId="0" borderId="95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top" wrapText="1"/>
    </xf>
    <xf numFmtId="0" fontId="27" fillId="0" borderId="64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7" fillId="0" borderId="9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27" fillId="33" borderId="56" xfId="0" applyFont="1" applyFill="1" applyBorder="1" applyAlignment="1">
      <alignment horizontal="center" vertical="center" wrapText="1"/>
    </xf>
    <xf numFmtId="0" fontId="27" fillId="33" borderId="88" xfId="0" applyFont="1" applyFill="1" applyBorder="1" applyAlignment="1">
      <alignment horizontal="center" vertical="center" wrapText="1"/>
    </xf>
    <xf numFmtId="0" fontId="27" fillId="33" borderId="60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7" fillId="33" borderId="89" xfId="0" applyFont="1" applyFill="1" applyBorder="1" applyAlignment="1">
      <alignment horizontal="center" vertical="center" wrapText="1"/>
    </xf>
    <xf numFmtId="0" fontId="7" fillId="33" borderId="91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139" fillId="0" borderId="56" xfId="58" applyFont="1" applyFill="1" applyBorder="1" applyAlignment="1">
      <alignment horizontal="center" vertical="center" wrapText="1"/>
      <protection/>
    </xf>
    <xf numFmtId="0" fontId="139" fillId="0" borderId="89" xfId="58" applyFont="1" applyFill="1" applyBorder="1" applyAlignment="1">
      <alignment horizontal="center" vertical="center" wrapText="1"/>
      <protection/>
    </xf>
    <xf numFmtId="0" fontId="144" fillId="0" borderId="47" xfId="0" applyFont="1" applyBorder="1" applyAlignment="1">
      <alignment horizontal="center" vertical="center" wrapText="1"/>
    </xf>
    <xf numFmtId="0" fontId="144" fillId="0" borderId="82" xfId="0" applyFont="1" applyBorder="1" applyAlignment="1">
      <alignment horizontal="center" vertical="center" wrapText="1"/>
    </xf>
    <xf numFmtId="0" fontId="6" fillId="0" borderId="0" xfId="58" applyFont="1" applyFill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0" xfId="58" applyFont="1" applyBorder="1" applyAlignment="1">
      <alignment horizontal="center" vertical="top" wrapText="1"/>
      <protection/>
    </xf>
    <xf numFmtId="0" fontId="6" fillId="0" borderId="14" xfId="58" applyFont="1" applyBorder="1" applyAlignment="1">
      <alignment horizontal="center" vertical="top" wrapText="1"/>
      <protection/>
    </xf>
    <xf numFmtId="0" fontId="6" fillId="0" borderId="25" xfId="58" applyFont="1" applyBorder="1" applyAlignment="1">
      <alignment horizontal="center" vertical="top" wrapText="1"/>
      <protection/>
    </xf>
    <xf numFmtId="0" fontId="6" fillId="0" borderId="22" xfId="58" applyFont="1" applyBorder="1" applyAlignment="1">
      <alignment horizontal="center" vertical="top" wrapText="1"/>
      <protection/>
    </xf>
    <xf numFmtId="0" fontId="139" fillId="0" borderId="83" xfId="58" applyFont="1" applyFill="1" applyBorder="1" applyAlignment="1">
      <alignment horizontal="center" vertical="center" wrapText="1"/>
      <protection/>
    </xf>
    <xf numFmtId="0" fontId="64" fillId="0" borderId="41" xfId="58" applyFont="1" applyBorder="1" applyAlignment="1">
      <alignment horizontal="center" vertical="center" wrapText="1"/>
      <protection/>
    </xf>
    <xf numFmtId="0" fontId="64" fillId="0" borderId="30" xfId="58" applyFont="1" applyBorder="1" applyAlignment="1">
      <alignment horizontal="center" vertical="center" wrapText="1"/>
      <protection/>
    </xf>
    <xf numFmtId="0" fontId="7" fillId="33" borderId="81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7" fillId="0" borderId="41" xfId="58" applyFont="1" applyFill="1" applyBorder="1" applyAlignment="1">
      <alignment horizontal="center" vertical="center" wrapText="1"/>
      <protection/>
    </xf>
    <xf numFmtId="0" fontId="7" fillId="0" borderId="26" xfId="58" applyFont="1" applyFill="1" applyBorder="1" applyAlignment="1">
      <alignment horizontal="center" vertical="center" wrapText="1"/>
      <protection/>
    </xf>
    <xf numFmtId="0" fontId="7" fillId="0" borderId="30" xfId="58" applyFont="1" applyFill="1" applyBorder="1" applyAlignment="1">
      <alignment horizontal="center" vertical="center" wrapText="1"/>
      <protection/>
    </xf>
    <xf numFmtId="0" fontId="7" fillId="0" borderId="43" xfId="58" applyFont="1" applyFill="1" applyBorder="1" applyAlignment="1">
      <alignment horizontal="center" vertical="center" wrapText="1"/>
      <protection/>
    </xf>
    <xf numFmtId="0" fontId="7" fillId="0" borderId="45" xfId="58" applyFont="1" applyFill="1" applyBorder="1" applyAlignment="1">
      <alignment horizontal="center" vertical="center" wrapText="1"/>
      <protection/>
    </xf>
    <xf numFmtId="0" fontId="7" fillId="0" borderId="27" xfId="58" applyFont="1" applyFill="1" applyBorder="1" applyAlignment="1">
      <alignment horizontal="center" vertical="center" wrapText="1"/>
      <protection/>
    </xf>
    <xf numFmtId="0" fontId="28" fillId="33" borderId="91" xfId="0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81" xfId="0" applyFont="1" applyFill="1" applyBorder="1" applyAlignment="1">
      <alignment horizontal="center" vertical="center" wrapText="1"/>
    </xf>
    <xf numFmtId="0" fontId="7" fillId="0" borderId="40" xfId="58" applyFont="1" applyFill="1" applyBorder="1" applyAlignment="1">
      <alignment horizontal="center" vertical="center" wrapText="1"/>
      <protection/>
    </xf>
    <xf numFmtId="0" fontId="7" fillId="0" borderId="31" xfId="58" applyFont="1" applyFill="1" applyBorder="1" applyAlignment="1">
      <alignment horizontal="center" vertical="center" wrapText="1"/>
      <protection/>
    </xf>
    <xf numFmtId="0" fontId="7" fillId="0" borderId="32" xfId="58" applyFont="1" applyFill="1" applyBorder="1" applyAlignment="1">
      <alignment horizontal="center" vertical="center" wrapText="1"/>
      <protection/>
    </xf>
    <xf numFmtId="0" fontId="14" fillId="33" borderId="74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7" fillId="33" borderId="54" xfId="0" applyFont="1" applyFill="1" applyBorder="1" applyAlignment="1">
      <alignment horizontal="center" vertical="center" wrapText="1"/>
    </xf>
    <xf numFmtId="0" fontId="38" fillId="33" borderId="91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0" fontId="27" fillId="33" borderId="91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9" fillId="33" borderId="91" xfId="0" applyFont="1" applyFill="1" applyBorder="1" applyAlignment="1">
      <alignment horizontal="center" vertical="center" wrapText="1"/>
    </xf>
    <xf numFmtId="0" fontId="28" fillId="33" borderId="100" xfId="0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0" fontId="28" fillId="33" borderId="82" xfId="0" applyFont="1" applyFill="1" applyBorder="1" applyAlignment="1">
      <alignment horizontal="center" vertical="center" wrapText="1"/>
    </xf>
    <xf numFmtId="0" fontId="8" fillId="0" borderId="74" xfId="58" applyFont="1" applyBorder="1" applyAlignment="1">
      <alignment horizontal="left" vertical="center"/>
      <protection/>
    </xf>
    <xf numFmtId="0" fontId="8" fillId="0" borderId="42" xfId="58" applyFont="1" applyBorder="1" applyAlignment="1">
      <alignment horizontal="left" vertical="center"/>
      <protection/>
    </xf>
    <xf numFmtId="0" fontId="8" fillId="0" borderId="19" xfId="58" applyFont="1" applyBorder="1" applyAlignment="1">
      <alignment horizontal="left" vertical="center"/>
      <protection/>
    </xf>
    <xf numFmtId="0" fontId="6" fillId="0" borderId="73" xfId="58" applyFont="1" applyBorder="1" applyAlignment="1">
      <alignment horizontal="center" vertical="center" wrapText="1"/>
      <protection/>
    </xf>
    <xf numFmtId="0" fontId="6" fillId="0" borderId="38" xfId="58" applyFont="1" applyBorder="1" applyAlignment="1">
      <alignment horizontal="center" vertical="center" wrapText="1"/>
      <protection/>
    </xf>
    <xf numFmtId="0" fontId="6" fillId="0" borderId="33" xfId="58" applyFont="1" applyBorder="1" applyAlignment="1">
      <alignment horizontal="center" vertical="center" wrapText="1"/>
      <protection/>
    </xf>
    <xf numFmtId="0" fontId="7" fillId="33" borderId="46" xfId="0" applyFont="1" applyFill="1" applyBorder="1" applyAlignment="1">
      <alignment horizontal="center" vertical="center" wrapText="1"/>
    </xf>
    <xf numFmtId="0" fontId="13" fillId="0" borderId="74" xfId="58" applyFont="1" applyBorder="1" applyAlignment="1">
      <alignment horizontal="left" vertical="center"/>
      <protection/>
    </xf>
    <xf numFmtId="0" fontId="13" fillId="0" borderId="42" xfId="58" applyFont="1" applyBorder="1" applyAlignment="1">
      <alignment horizontal="left" vertical="center"/>
      <protection/>
    </xf>
    <xf numFmtId="0" fontId="13" fillId="0" borderId="19" xfId="58" applyFont="1" applyBorder="1" applyAlignment="1">
      <alignment horizontal="left" vertical="center"/>
      <protection/>
    </xf>
    <xf numFmtId="0" fontId="14" fillId="33" borderId="83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7" fillId="0" borderId="57" xfId="58" applyFont="1" applyFill="1" applyBorder="1" applyAlignment="1">
      <alignment horizontal="center" vertical="center" wrapText="1"/>
      <protection/>
    </xf>
    <xf numFmtId="0" fontId="7" fillId="0" borderId="34" xfId="58" applyFont="1" applyFill="1" applyBorder="1" applyAlignment="1">
      <alignment horizontal="center" vertical="center" wrapText="1"/>
      <protection/>
    </xf>
    <xf numFmtId="0" fontId="7" fillId="0" borderId="33" xfId="58" applyFont="1" applyFill="1" applyBorder="1" applyAlignment="1">
      <alignment horizontal="center" vertical="center" wrapText="1"/>
      <protection/>
    </xf>
    <xf numFmtId="0" fontId="28" fillId="33" borderId="46" xfId="0" applyFont="1" applyFill="1" applyBorder="1" applyAlignment="1">
      <alignment horizontal="center" vertical="center" wrapText="1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 wrapText="1"/>
    </xf>
    <xf numFmtId="0" fontId="28" fillId="33" borderId="57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28" fillId="33" borderId="95" xfId="0" applyFont="1" applyFill="1" applyBorder="1" applyAlignment="1">
      <alignment horizontal="center" vertical="center" wrapText="1"/>
    </xf>
    <xf numFmtId="0" fontId="28" fillId="33" borderId="80" xfId="0" applyFont="1" applyFill="1" applyBorder="1" applyAlignment="1">
      <alignment horizontal="center" vertical="center" wrapText="1"/>
    </xf>
    <xf numFmtId="0" fontId="28" fillId="33" borderId="92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84" xfId="58" applyFont="1" applyFill="1" applyBorder="1" applyAlignment="1">
      <alignment horizontal="center" vertical="center" wrapText="1"/>
      <protection/>
    </xf>
    <xf numFmtId="0" fontId="7" fillId="0" borderId="94" xfId="58" applyFont="1" applyFill="1" applyBorder="1" applyAlignment="1">
      <alignment horizontal="center" vertical="center" wrapText="1"/>
      <protection/>
    </xf>
    <xf numFmtId="0" fontId="7" fillId="0" borderId="82" xfId="58" applyFont="1" applyFill="1" applyBorder="1" applyAlignment="1">
      <alignment horizontal="center" vertical="center" wrapText="1"/>
      <protection/>
    </xf>
    <xf numFmtId="0" fontId="7" fillId="33" borderId="84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0" borderId="91" xfId="58" applyFont="1" applyFill="1" applyBorder="1" applyAlignment="1">
      <alignment horizontal="center" vertical="center" wrapText="1"/>
      <protection/>
    </xf>
    <xf numFmtId="0" fontId="7" fillId="0" borderId="54" xfId="58" applyFont="1" applyFill="1" applyBorder="1" applyAlignment="1">
      <alignment horizontal="center" vertical="center" wrapText="1"/>
      <protection/>
    </xf>
    <xf numFmtId="0" fontId="7" fillId="0" borderId="81" xfId="58" applyFont="1" applyFill="1" applyBorder="1" applyAlignment="1">
      <alignment horizontal="center" vertical="center" wrapText="1"/>
      <protection/>
    </xf>
    <xf numFmtId="0" fontId="7" fillId="0" borderId="83" xfId="58" applyFont="1" applyFill="1" applyBorder="1" applyAlignment="1">
      <alignment horizontal="center" vertical="center" wrapText="1"/>
      <protection/>
    </xf>
    <xf numFmtId="0" fontId="7" fillId="0" borderId="88" xfId="58" applyFont="1" applyFill="1" applyBorder="1" applyAlignment="1">
      <alignment horizontal="center" vertical="center" wrapText="1"/>
      <protection/>
    </xf>
    <xf numFmtId="0" fontId="7" fillId="0" borderId="89" xfId="58" applyFont="1" applyFill="1" applyBorder="1" applyAlignment="1">
      <alignment horizontal="center" vertical="center" wrapText="1"/>
      <protection/>
    </xf>
    <xf numFmtId="0" fontId="28" fillId="33" borderId="83" xfId="0" applyFont="1" applyFill="1" applyBorder="1" applyAlignment="1">
      <alignment horizontal="center" vertical="center" wrapText="1"/>
    </xf>
    <xf numFmtId="0" fontId="28" fillId="33" borderId="88" xfId="0" applyFont="1" applyFill="1" applyBorder="1" applyAlignment="1">
      <alignment horizontal="center" vertical="center" wrapText="1"/>
    </xf>
    <xf numFmtId="0" fontId="28" fillId="33" borderId="89" xfId="0" applyFont="1" applyFill="1" applyBorder="1" applyAlignment="1">
      <alignment horizontal="center" vertical="center" wrapText="1"/>
    </xf>
    <xf numFmtId="0" fontId="30" fillId="33" borderId="55" xfId="0" applyFont="1" applyFill="1" applyBorder="1" applyAlignment="1">
      <alignment horizontal="center" vertical="center" wrapText="1"/>
    </xf>
    <xf numFmtId="0" fontId="30" fillId="33" borderId="58" xfId="0" applyFont="1" applyFill="1" applyBorder="1" applyAlignment="1">
      <alignment horizontal="center" vertical="center" wrapText="1"/>
    </xf>
    <xf numFmtId="0" fontId="7" fillId="0" borderId="39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27" fillId="0" borderId="26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14" fillId="0" borderId="26" xfId="58" applyFont="1" applyFill="1" applyBorder="1" applyAlignment="1">
      <alignment horizontal="center" vertical="center" wrapText="1"/>
      <protection/>
    </xf>
    <xf numFmtId="0" fontId="14" fillId="0" borderId="30" xfId="58" applyFont="1" applyFill="1" applyBorder="1" applyAlignment="1">
      <alignment horizontal="center" vertical="center" wrapText="1"/>
      <protection/>
    </xf>
    <xf numFmtId="0" fontId="28" fillId="0" borderId="31" xfId="58" applyFont="1" applyFill="1" applyBorder="1" applyAlignment="1">
      <alignment horizontal="center" vertical="center" wrapText="1"/>
      <protection/>
    </xf>
    <xf numFmtId="0" fontId="7" fillId="33" borderId="2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7" fillId="33" borderId="47" xfId="0" applyFont="1" applyFill="1" applyBorder="1" applyAlignment="1">
      <alignment horizontal="center" vertical="center" wrapText="1"/>
    </xf>
    <xf numFmtId="0" fontId="7" fillId="33" borderId="94" xfId="0" applyFont="1" applyFill="1" applyBorder="1" applyAlignment="1">
      <alignment horizontal="center" vertical="center" wrapText="1"/>
    </xf>
    <xf numFmtId="0" fontId="7" fillId="33" borderId="82" xfId="0" applyFont="1" applyFill="1" applyBorder="1" applyAlignment="1">
      <alignment horizontal="center" vertical="center" wrapText="1"/>
    </xf>
    <xf numFmtId="0" fontId="14" fillId="0" borderId="74" xfId="58" applyFont="1" applyFill="1" applyBorder="1" applyAlignment="1">
      <alignment horizontal="center" vertical="center" wrapText="1"/>
      <protection/>
    </xf>
    <xf numFmtId="0" fontId="14" fillId="0" borderId="42" xfId="58" applyFont="1" applyFill="1" applyBorder="1" applyAlignment="1">
      <alignment horizontal="center" vertical="center" wrapText="1"/>
      <protection/>
    </xf>
    <xf numFmtId="0" fontId="14" fillId="0" borderId="57" xfId="58" applyFont="1" applyFill="1" applyBorder="1" applyAlignment="1">
      <alignment horizontal="center" vertical="center" wrapText="1"/>
      <protection/>
    </xf>
    <xf numFmtId="0" fontId="14" fillId="0" borderId="43" xfId="58" applyFont="1" applyFill="1" applyBorder="1" applyAlignment="1">
      <alignment horizontal="center" vertical="center" wrapText="1"/>
      <protection/>
    </xf>
    <xf numFmtId="0" fontId="7" fillId="0" borderId="46" xfId="58" applyFont="1" applyFill="1" applyBorder="1" applyAlignment="1">
      <alignment horizontal="center" vertical="center" wrapText="1"/>
      <protection/>
    </xf>
    <xf numFmtId="0" fontId="30" fillId="33" borderId="88" xfId="0" applyFont="1" applyFill="1" applyBorder="1" applyAlignment="1">
      <alignment horizontal="center" vertical="center" wrapText="1"/>
    </xf>
    <xf numFmtId="0" fontId="30" fillId="33" borderId="93" xfId="0" applyFont="1" applyFill="1" applyBorder="1" applyAlignment="1">
      <alignment horizontal="center" vertical="center" wrapText="1"/>
    </xf>
    <xf numFmtId="0" fontId="7" fillId="0" borderId="40" xfId="56" applyNumberFormat="1" applyFont="1" applyBorder="1" applyAlignment="1">
      <alignment horizontal="center" vertical="center" wrapText="1"/>
      <protection/>
    </xf>
    <xf numFmtId="0" fontId="7" fillId="0" borderId="31" xfId="56" applyNumberFormat="1" applyFont="1" applyBorder="1" applyAlignment="1">
      <alignment horizontal="center" vertical="center" wrapText="1"/>
      <protection/>
    </xf>
    <xf numFmtId="0" fontId="7" fillId="0" borderId="32" xfId="56" applyNumberFormat="1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7" fillId="0" borderId="64" xfId="56" applyFont="1" applyFill="1" applyBorder="1" applyAlignment="1">
      <alignment horizontal="center" vertical="center" wrapText="1"/>
      <protection/>
    </xf>
    <xf numFmtId="0" fontId="7" fillId="0" borderId="67" xfId="56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7" fillId="0" borderId="47" xfId="56" applyFont="1" applyFill="1" applyBorder="1" applyAlignment="1">
      <alignment horizontal="center" vertical="center" wrapText="1"/>
      <protection/>
    </xf>
    <xf numFmtId="0" fontId="7" fillId="0" borderId="48" xfId="56" applyFont="1" applyFill="1" applyBorder="1" applyAlignment="1">
      <alignment horizontal="center" vertical="center" wrapText="1"/>
      <protection/>
    </xf>
    <xf numFmtId="0" fontId="7" fillId="0" borderId="46" xfId="56" applyFont="1" applyFill="1" applyBorder="1" applyAlignment="1">
      <alignment horizontal="center" vertical="center" wrapText="1"/>
      <protection/>
    </xf>
    <xf numFmtId="0" fontId="7" fillId="0" borderId="65" xfId="56" applyFont="1" applyFill="1" applyBorder="1" applyAlignment="1">
      <alignment horizontal="center" vertical="center" wrapText="1"/>
      <protection/>
    </xf>
    <xf numFmtId="0" fontId="7" fillId="0" borderId="75" xfId="56" applyFont="1" applyFill="1" applyBorder="1" applyAlignment="1">
      <alignment horizontal="center" vertical="center" wrapText="1"/>
      <protection/>
    </xf>
    <xf numFmtId="0" fontId="7" fillId="33" borderId="41" xfId="0" applyFont="1" applyFill="1" applyBorder="1" applyAlignment="1">
      <alignment horizontal="center" vertical="center" wrapText="1"/>
    </xf>
    <xf numFmtId="0" fontId="7" fillId="0" borderId="40" xfId="56" applyFont="1" applyFill="1" applyBorder="1" applyAlignment="1">
      <alignment horizontal="center" vertical="center" wrapText="1"/>
      <protection/>
    </xf>
    <xf numFmtId="0" fontId="7" fillId="0" borderId="56" xfId="56" applyFont="1" applyFill="1" applyBorder="1" applyAlignment="1">
      <alignment horizontal="center" vertical="center" wrapText="1"/>
      <protection/>
    </xf>
    <xf numFmtId="0" fontId="7" fillId="0" borderId="41" xfId="56" applyFont="1" applyFill="1" applyBorder="1" applyAlignment="1">
      <alignment horizontal="center" vertical="center" wrapText="1"/>
      <protection/>
    </xf>
    <xf numFmtId="0" fontId="7" fillId="33" borderId="4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3" xfId="56" applyNumberFormat="1" applyFont="1" applyFill="1" applyBorder="1" applyAlignment="1">
      <alignment horizontal="center" vertical="top"/>
      <protection/>
    </xf>
    <xf numFmtId="0" fontId="7" fillId="33" borderId="17" xfId="56" applyNumberFormat="1" applyFont="1" applyFill="1" applyBorder="1" applyAlignment="1">
      <alignment horizontal="center" vertical="top"/>
      <protection/>
    </xf>
    <xf numFmtId="0" fontId="7" fillId="33" borderId="18" xfId="56" applyNumberFormat="1" applyFont="1" applyFill="1" applyBorder="1" applyAlignment="1">
      <alignment horizontal="center" vertical="top"/>
      <protection/>
    </xf>
    <xf numFmtId="0" fontId="7" fillId="33" borderId="14" xfId="56" applyNumberFormat="1" applyFont="1" applyFill="1" applyBorder="1" applyAlignment="1">
      <alignment horizontal="center" vertical="top"/>
      <protection/>
    </xf>
    <xf numFmtId="0" fontId="7" fillId="33" borderId="36" xfId="56" applyNumberFormat="1" applyFont="1" applyFill="1" applyBorder="1" applyAlignment="1">
      <alignment horizontal="center" vertical="top"/>
      <protection/>
    </xf>
    <xf numFmtId="0" fontId="7" fillId="33" borderId="52" xfId="56" applyNumberFormat="1" applyFont="1" applyFill="1" applyBorder="1" applyAlignment="1">
      <alignment horizontal="center" vertical="top"/>
      <protection/>
    </xf>
    <xf numFmtId="0" fontId="7" fillId="33" borderId="37" xfId="56" applyNumberFormat="1" applyFont="1" applyFill="1" applyBorder="1" applyAlignment="1">
      <alignment horizontal="center" vertical="top"/>
      <protection/>
    </xf>
    <xf numFmtId="0" fontId="7" fillId="0" borderId="31" xfId="56" applyFont="1" applyFill="1" applyBorder="1" applyAlignment="1" applyProtection="1">
      <alignment horizontal="center" vertical="center" wrapText="1"/>
      <protection/>
    </xf>
    <xf numFmtId="0" fontId="7" fillId="0" borderId="32" xfId="56" applyFont="1" applyFill="1" applyBorder="1" applyAlignment="1" applyProtection="1">
      <alignment horizontal="center" vertical="center" wrapText="1"/>
      <protection/>
    </xf>
    <xf numFmtId="0" fontId="7" fillId="0" borderId="26" xfId="56" applyFont="1" applyFill="1" applyBorder="1" applyAlignment="1">
      <alignment horizontal="center" vertic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center" vertical="center" wrapText="1"/>
      <protection/>
    </xf>
    <xf numFmtId="0" fontId="7" fillId="0" borderId="30" xfId="57" applyFont="1" applyFill="1" applyBorder="1" applyAlignment="1">
      <alignment horizontal="center" vertical="center" wrapText="1"/>
      <protection/>
    </xf>
    <xf numFmtId="0" fontId="7" fillId="0" borderId="45" xfId="57" applyFont="1" applyFill="1" applyBorder="1" applyAlignment="1">
      <alignment horizontal="center" vertical="center" wrapText="1"/>
      <protection/>
    </xf>
    <xf numFmtId="0" fontId="7" fillId="0" borderId="27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49" fontId="7" fillId="33" borderId="12" xfId="56" applyNumberFormat="1" applyFont="1" applyFill="1" applyBorder="1" applyAlignment="1">
      <alignment horizontal="center" vertical="top"/>
      <protection/>
    </xf>
    <xf numFmtId="0" fontId="7" fillId="33" borderId="11" xfId="56" applyNumberFormat="1" applyFont="1" applyFill="1" applyBorder="1" applyAlignment="1">
      <alignment horizontal="center" vertical="center" wrapText="1"/>
      <protection/>
    </xf>
    <xf numFmtId="0" fontId="7" fillId="33" borderId="17" xfId="56" applyNumberFormat="1" applyFont="1" applyFill="1" applyBorder="1" applyAlignment="1">
      <alignment horizontal="center" vertical="center" wrapText="1"/>
      <protection/>
    </xf>
    <xf numFmtId="0" fontId="7" fillId="33" borderId="13" xfId="56" applyNumberFormat="1" applyFont="1" applyFill="1" applyBorder="1" applyAlignment="1">
      <alignment horizontal="center" vertical="center" wrapText="1"/>
      <protection/>
    </xf>
    <xf numFmtId="0" fontId="7" fillId="33" borderId="19" xfId="56" applyFont="1" applyFill="1" applyBorder="1" applyAlignment="1">
      <alignment horizontal="center" vertical="center" wrapText="1"/>
      <protection/>
    </xf>
    <xf numFmtId="0" fontId="7" fillId="33" borderId="51" xfId="56" applyFont="1" applyFill="1" applyBorder="1" applyAlignment="1">
      <alignment horizontal="center" vertical="center" wrapText="1"/>
      <protection/>
    </xf>
    <xf numFmtId="0" fontId="7" fillId="33" borderId="21" xfId="56" applyFont="1" applyFill="1" applyBorder="1" applyAlignment="1">
      <alignment horizontal="center" vertical="center" wrapText="1"/>
      <protection/>
    </xf>
    <xf numFmtId="0" fontId="27" fillId="0" borderId="42" xfId="56" applyFont="1" applyFill="1" applyBorder="1" applyAlignment="1">
      <alignment horizontal="center" vertical="center" wrapText="1"/>
      <protection/>
    </xf>
    <xf numFmtId="0" fontId="27" fillId="0" borderId="0" xfId="56" applyFont="1" applyFill="1" applyBorder="1" applyAlignment="1">
      <alignment horizontal="center" vertical="center" wrapText="1"/>
      <protection/>
    </xf>
    <xf numFmtId="0" fontId="27" fillId="0" borderId="79" xfId="56" applyFont="1" applyFill="1" applyBorder="1" applyAlignment="1">
      <alignment horizontal="center" vertical="center" wrapText="1"/>
      <protection/>
    </xf>
    <xf numFmtId="0" fontId="7" fillId="37" borderId="101" xfId="56" applyFont="1" applyFill="1" applyBorder="1" applyAlignment="1">
      <alignment horizontal="center" vertical="top" wrapText="1"/>
      <protection/>
    </xf>
    <xf numFmtId="0" fontId="7" fillId="37" borderId="102" xfId="56" applyFont="1" applyFill="1" applyBorder="1" applyAlignment="1">
      <alignment horizontal="center" vertical="top" wrapText="1"/>
      <protection/>
    </xf>
    <xf numFmtId="0" fontId="7" fillId="0" borderId="60" xfId="56" applyFont="1" applyFill="1" applyBorder="1" applyAlignment="1">
      <alignment horizontal="center" vertical="center" wrapText="1"/>
      <protection/>
    </xf>
    <xf numFmtId="0" fontId="7" fillId="0" borderId="32" xfId="56" applyFont="1" applyFill="1" applyBorder="1" applyAlignment="1">
      <alignment horizontal="center" vertical="center" wrapText="1"/>
      <protection/>
    </xf>
    <xf numFmtId="0" fontId="7" fillId="0" borderId="11" xfId="56" applyNumberFormat="1" applyFont="1" applyBorder="1" applyAlignment="1">
      <alignment horizontal="center" vertical="center" wrapText="1"/>
      <protection/>
    </xf>
    <xf numFmtId="0" fontId="7" fillId="0" borderId="12" xfId="56" applyNumberFormat="1" applyFont="1" applyBorder="1" applyAlignment="1">
      <alignment horizontal="center" vertical="center" wrapText="1"/>
      <protection/>
    </xf>
    <xf numFmtId="0" fontId="7" fillId="0" borderId="19" xfId="56" applyFont="1" applyBorder="1" applyAlignment="1">
      <alignment horizontal="center" vertical="center" wrapText="1"/>
      <protection/>
    </xf>
    <xf numFmtId="0" fontId="7" fillId="0" borderId="51" xfId="56" applyFont="1" applyBorder="1" applyAlignment="1">
      <alignment horizontal="center" vertical="center" wrapText="1"/>
      <protection/>
    </xf>
    <xf numFmtId="0" fontId="7" fillId="0" borderId="2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50" xfId="56" applyFont="1" applyBorder="1" applyAlignment="1">
      <alignment horizontal="left" vertical="justify" wrapText="1"/>
      <protection/>
    </xf>
    <xf numFmtId="0" fontId="0" fillId="0" borderId="20" xfId="0" applyFont="1" applyBorder="1" applyAlignment="1">
      <alignment/>
    </xf>
    <xf numFmtId="0" fontId="14" fillId="0" borderId="40" xfId="56" applyFont="1" applyFill="1" applyBorder="1" applyAlignment="1">
      <alignment horizontal="center" vertical="center" wrapText="1"/>
      <protection/>
    </xf>
    <xf numFmtId="0" fontId="14" fillId="0" borderId="32" xfId="56" applyFont="1" applyFill="1" applyBorder="1" applyAlignment="1">
      <alignment horizontal="center" vertical="center" wrapText="1"/>
      <protection/>
    </xf>
    <xf numFmtId="0" fontId="14" fillId="0" borderId="43" xfId="56" applyNumberFormat="1" applyFont="1" applyBorder="1" applyAlignment="1">
      <alignment horizontal="center" vertical="center" wrapText="1"/>
      <protection/>
    </xf>
    <xf numFmtId="0" fontId="14" fillId="0" borderId="27" xfId="56" applyNumberFormat="1" applyFont="1" applyBorder="1" applyAlignment="1">
      <alignment horizontal="center" vertical="center" wrapText="1"/>
      <protection/>
    </xf>
    <xf numFmtId="0" fontId="14" fillId="0" borderId="40" xfId="56" applyNumberFormat="1" applyFont="1" applyBorder="1" applyAlignment="1">
      <alignment horizontal="center" vertical="center" wrapText="1"/>
      <protection/>
    </xf>
    <xf numFmtId="0" fontId="14" fillId="0" borderId="32" xfId="56" applyNumberFormat="1" applyFont="1" applyBorder="1" applyAlignment="1">
      <alignment horizontal="center" vertical="center" wrapText="1"/>
      <protection/>
    </xf>
    <xf numFmtId="0" fontId="14" fillId="33" borderId="91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141" fillId="0" borderId="103" xfId="0" applyFont="1" applyBorder="1" applyAlignment="1">
      <alignment horizontal="center" vertical="center" wrapText="1"/>
    </xf>
    <xf numFmtId="0" fontId="141" fillId="0" borderId="104" xfId="0" applyFont="1" applyBorder="1" applyAlignment="1">
      <alignment horizontal="center" vertical="center" wrapText="1"/>
    </xf>
    <xf numFmtId="0" fontId="141" fillId="0" borderId="105" xfId="0" applyFont="1" applyBorder="1" applyAlignment="1">
      <alignment horizontal="center" vertical="center" wrapText="1"/>
    </xf>
    <xf numFmtId="0" fontId="141" fillId="0" borderId="106" xfId="0" applyFont="1" applyBorder="1" applyAlignment="1">
      <alignment horizontal="center" vertical="center" wrapText="1"/>
    </xf>
    <xf numFmtId="0" fontId="142" fillId="0" borderId="25" xfId="0" applyFont="1" applyFill="1" applyBorder="1" applyAlignment="1">
      <alignment horizontal="center" vertical="center" wrapText="1"/>
    </xf>
    <xf numFmtId="0" fontId="142" fillId="0" borderId="51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141" fillId="0" borderId="107" xfId="0" applyFont="1" applyBorder="1" applyAlignment="1">
      <alignment horizontal="center" vertical="center" wrapText="1"/>
    </xf>
    <xf numFmtId="0" fontId="141" fillId="0" borderId="108" xfId="0" applyFont="1" applyBorder="1" applyAlignment="1">
      <alignment horizontal="center" vertical="center" wrapText="1"/>
    </xf>
    <xf numFmtId="0" fontId="141" fillId="0" borderId="109" xfId="0" applyFont="1" applyBorder="1" applyAlignment="1">
      <alignment horizontal="center" vertical="center" wrapText="1"/>
    </xf>
    <xf numFmtId="0" fontId="141" fillId="0" borderId="110" xfId="0" applyFont="1" applyBorder="1" applyAlignment="1">
      <alignment horizontal="center" vertical="center" wrapText="1"/>
    </xf>
    <xf numFmtId="0" fontId="141" fillId="0" borderId="111" xfId="0" applyFont="1" applyBorder="1" applyAlignment="1">
      <alignment horizontal="center" vertical="center" wrapText="1"/>
    </xf>
    <xf numFmtId="0" fontId="141" fillId="0" borderId="112" xfId="0" applyFont="1" applyBorder="1" applyAlignment="1">
      <alignment horizontal="center" vertical="center" wrapText="1"/>
    </xf>
    <xf numFmtId="0" fontId="141" fillId="0" borderId="9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1" fillId="0" borderId="10" xfId="0" applyFont="1" applyBorder="1" applyAlignment="1">
      <alignment horizontal="center" wrapText="1"/>
    </xf>
    <xf numFmtId="0" fontId="141" fillId="0" borderId="17" xfId="0" applyFont="1" applyBorder="1" applyAlignment="1">
      <alignment horizont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45" xfId="0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 locked="0"/>
    </xf>
    <xf numFmtId="0" fontId="141" fillId="0" borderId="98" xfId="0" applyFont="1" applyBorder="1" applyAlignment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/>
      <protection hidden="1" locked="0"/>
    </xf>
    <xf numFmtId="0" fontId="9" fillId="0" borderId="23" xfId="0" applyFont="1" applyFill="1" applyBorder="1" applyAlignment="1" applyProtection="1">
      <alignment horizontal="center" vertical="center"/>
      <protection hidden="1" locked="0"/>
    </xf>
    <xf numFmtId="0" fontId="9" fillId="0" borderId="53" xfId="0" applyFont="1" applyFill="1" applyBorder="1" applyAlignment="1" applyProtection="1">
      <alignment horizontal="left" vertical="center"/>
      <protection hidden="1" locked="0"/>
    </xf>
    <xf numFmtId="0" fontId="9" fillId="0" borderId="95" xfId="0" applyFont="1" applyFill="1" applyBorder="1" applyAlignment="1" applyProtection="1">
      <alignment horizontal="left" vertical="center"/>
      <protection hidden="1" locked="0"/>
    </xf>
    <xf numFmtId="0" fontId="9" fillId="0" borderId="78" xfId="0" applyFont="1" applyFill="1" applyBorder="1" applyAlignment="1" applyProtection="1">
      <alignment horizontal="left" vertical="center"/>
      <protection hidden="1" locked="0"/>
    </xf>
    <xf numFmtId="0" fontId="9" fillId="0" borderId="92" xfId="0" applyFont="1" applyFill="1" applyBorder="1" applyAlignment="1" applyProtection="1">
      <alignment horizontal="left" vertical="center"/>
      <protection hidden="1" locked="0"/>
    </xf>
    <xf numFmtId="0" fontId="7" fillId="0" borderId="41" xfId="0" applyFont="1" applyFill="1" applyBorder="1" applyAlignment="1" applyProtection="1">
      <alignment horizontal="center" vertical="center"/>
      <protection hidden="1" locked="0"/>
    </xf>
    <xf numFmtId="0" fontId="7" fillId="0" borderId="43" xfId="0" applyFont="1" applyFill="1" applyBorder="1" applyAlignment="1" applyProtection="1">
      <alignment horizontal="center" vertical="center"/>
      <protection hidden="1" locked="0"/>
    </xf>
    <xf numFmtId="0" fontId="7" fillId="0" borderId="8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из факта" xfId="53"/>
    <cellStyle name="Обычный_Анализ целевого использования НОвый 21,03,05" xfId="54"/>
    <cellStyle name="Обычный_Заключение Динсксахар Воронина" xfId="55"/>
    <cellStyle name="Обычный_ПЛАН работ" xfId="56"/>
    <cellStyle name="Обычный_Полный анализ индексация на 2004 год" xfId="57"/>
    <cellStyle name="Обычный_Таблицы к новому перечню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7;&#1083;&#1086;\&#1056;&#1072;&#1089;&#1095;&#1077;&#1090;&#1099;%20&#1076;&#1083;&#1103;%20&#1058;&#1077;&#1087;&#1083;&#1086;&#1074;&#1099;&#1093;%20&#1089;&#1077;&#1090;&#1077;&#1081;\&#1044;&#1080;&#1085;&#1089;&#1082;&#1080;&#1077;%20&#1090;&#1077;&#1087;&#1083;&#1086;&#1074;&#1099;&#1077;%20&#1089;&#1077;&#1090;&#1080;\&#1056;&#1072;&#1089;&#1095;&#1077;&#1090;%20&#1101;&#1083;&#1077;&#1082;&#1090;&#1088;&#1086;&#1101;&#1085;&#1077;&#1088;&#1075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 электроэнергии"/>
      <sheetName val="Расчет электроэнергии Кубаньэне"/>
      <sheetName val="Расчет э-э 12,28,29,37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U69"/>
  <sheetViews>
    <sheetView zoomScalePageLayoutView="0" workbookViewId="0" topLeftCell="A1">
      <pane xSplit="4" ySplit="9" topLeftCell="I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32" sqref="A32:IV39"/>
    </sheetView>
  </sheetViews>
  <sheetFormatPr defaultColWidth="11.50390625" defaultRowHeight="12.75" outlineLevelRow="1"/>
  <cols>
    <col min="1" max="1" width="3.00390625" style="1" customWidth="1"/>
    <col min="2" max="2" width="19.875" style="1" customWidth="1"/>
    <col min="3" max="3" width="30.625" style="1" customWidth="1"/>
    <col min="4" max="4" width="12.50390625" style="1" customWidth="1"/>
    <col min="5" max="5" width="10.50390625" style="1" customWidth="1"/>
    <col min="6" max="6" width="8.875" style="1" customWidth="1"/>
    <col min="7" max="7" width="11.50390625" style="1" customWidth="1"/>
    <col min="8" max="8" width="10.375" style="1" customWidth="1"/>
    <col min="9" max="9" width="14.625" style="1" customWidth="1"/>
    <col min="10" max="11" width="10.125" style="1" customWidth="1"/>
    <col min="12" max="12" width="10.375" style="1" customWidth="1"/>
    <col min="13" max="13" width="6.875" style="1" customWidth="1"/>
    <col min="14" max="14" width="11.50390625" style="1" customWidth="1"/>
    <col min="15" max="16" width="7.50390625" style="1" customWidth="1"/>
    <col min="17" max="17" width="9.375" style="1" customWidth="1"/>
    <col min="18" max="19" width="12.625" style="1" customWidth="1"/>
    <col min="20" max="20" width="22.875" style="1" customWidth="1"/>
    <col min="21" max="21" width="11.50390625" style="0" customWidth="1"/>
    <col min="22" max="16384" width="11.50390625" style="1" customWidth="1"/>
  </cols>
  <sheetData>
    <row r="1" spans="3:20" ht="16.5">
      <c r="C1" s="2"/>
      <c r="H1" s="723"/>
      <c r="I1" s="723"/>
      <c r="R1" s="176" t="s">
        <v>162</v>
      </c>
      <c r="S1" s="176"/>
      <c r="T1" s="93"/>
    </row>
    <row r="2" spans="2:20" ht="18" customHeight="1">
      <c r="B2" s="228" t="s">
        <v>422</v>
      </c>
      <c r="E2" s="59"/>
      <c r="F2" s="228"/>
      <c r="G2" s="227"/>
      <c r="H2" s="723"/>
      <c r="I2" s="723"/>
      <c r="J2" s="227"/>
      <c r="K2" s="227"/>
      <c r="L2" s="227"/>
      <c r="M2" s="227"/>
      <c r="N2" s="227"/>
      <c r="O2" s="227"/>
      <c r="P2" s="227"/>
      <c r="R2" s="230" t="s">
        <v>596</v>
      </c>
      <c r="S2" s="230"/>
      <c r="T2" s="231"/>
    </row>
    <row r="3" spans="2:20" ht="16.5">
      <c r="B3" s="223" t="s">
        <v>414</v>
      </c>
      <c r="F3" s="229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2:20" ht="13.5" customHeight="1">
      <c r="B4" s="724" t="s">
        <v>598</v>
      </c>
      <c r="F4" s="229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8:20" ht="3" customHeight="1" thickBot="1">
      <c r="R5"/>
      <c r="S5"/>
      <c r="T5"/>
    </row>
    <row r="6" spans="2:20" ht="28.5" customHeight="1">
      <c r="B6" s="1221" t="s">
        <v>339</v>
      </c>
      <c r="C6" s="245" t="s">
        <v>292</v>
      </c>
      <c r="D6" s="1224" t="s">
        <v>417</v>
      </c>
      <c r="E6" s="1237" t="s">
        <v>555</v>
      </c>
      <c r="F6" s="1230" t="s">
        <v>277</v>
      </c>
      <c r="G6" s="1231"/>
      <c r="H6" s="1231"/>
      <c r="I6" s="1231"/>
      <c r="J6" s="1231"/>
      <c r="K6" s="1232" t="s">
        <v>570</v>
      </c>
      <c r="L6" s="1233"/>
      <c r="M6" s="1216" t="s">
        <v>95</v>
      </c>
      <c r="N6" s="1240" t="s">
        <v>462</v>
      </c>
      <c r="O6" s="1216" t="s">
        <v>117</v>
      </c>
      <c r="P6" s="1216" t="s">
        <v>227</v>
      </c>
      <c r="Q6" s="1216" t="s">
        <v>294</v>
      </c>
      <c r="R6" s="1216" t="s">
        <v>295</v>
      </c>
      <c r="S6" s="1218" t="s">
        <v>296</v>
      </c>
      <c r="T6" s="1211" t="s">
        <v>816</v>
      </c>
    </row>
    <row r="7" spans="2:20" ht="16.5" customHeight="1">
      <c r="B7" s="1222"/>
      <c r="C7" s="1236" t="s">
        <v>592</v>
      </c>
      <c r="D7" s="1225"/>
      <c r="E7" s="1238"/>
      <c r="F7" s="1227" t="s">
        <v>278</v>
      </c>
      <c r="G7" s="1214" t="s">
        <v>279</v>
      </c>
      <c r="H7" s="1227" t="s">
        <v>116</v>
      </c>
      <c r="I7" s="1227" t="s">
        <v>297</v>
      </c>
      <c r="J7" s="1227" t="s">
        <v>807</v>
      </c>
      <c r="K7" s="1234"/>
      <c r="L7" s="1235"/>
      <c r="M7" s="1217"/>
      <c r="N7" s="1228"/>
      <c r="O7" s="1217"/>
      <c r="P7" s="1217"/>
      <c r="Q7" s="1217"/>
      <c r="R7" s="1217"/>
      <c r="S7" s="1219"/>
      <c r="T7" s="1212"/>
    </row>
    <row r="8" spans="2:20" ht="22.5" customHeight="1">
      <c r="B8" s="1222"/>
      <c r="C8" s="1212"/>
      <c r="D8" s="1225"/>
      <c r="E8" s="1238"/>
      <c r="F8" s="1228"/>
      <c r="G8" s="1217"/>
      <c r="H8" s="1228"/>
      <c r="I8" s="1228"/>
      <c r="J8" s="1228"/>
      <c r="K8" s="1214" t="s">
        <v>293</v>
      </c>
      <c r="L8" s="1214" t="s">
        <v>118</v>
      </c>
      <c r="M8" s="1217"/>
      <c r="N8" s="1228"/>
      <c r="O8" s="1217"/>
      <c r="P8" s="1217"/>
      <c r="Q8" s="1217"/>
      <c r="R8" s="1217"/>
      <c r="S8" s="1219"/>
      <c r="T8" s="1212"/>
    </row>
    <row r="9" spans="2:20" ht="15.75" customHeight="1" thickBot="1">
      <c r="B9" s="1223"/>
      <c r="C9" s="695"/>
      <c r="D9" s="1226"/>
      <c r="E9" s="1239"/>
      <c r="F9" s="1229"/>
      <c r="G9" s="1215"/>
      <c r="H9" s="1229"/>
      <c r="I9" s="1229"/>
      <c r="J9" s="1229"/>
      <c r="K9" s="1215"/>
      <c r="L9" s="1215"/>
      <c r="M9" s="1215"/>
      <c r="N9" s="1229"/>
      <c r="O9" s="1215"/>
      <c r="P9" s="1215"/>
      <c r="Q9" s="1215"/>
      <c r="R9" s="1215"/>
      <c r="S9" s="1220"/>
      <c r="T9" s="1213"/>
    </row>
    <row r="10" spans="2:20" ht="15.75" customHeight="1" thickBot="1">
      <c r="B10" s="726">
        <v>1</v>
      </c>
      <c r="C10" s="726">
        <f>D10+1</f>
        <v>3</v>
      </c>
      <c r="D10" s="726">
        <f>B10+1</f>
        <v>2</v>
      </c>
      <c r="E10" s="726">
        <f>C10+1</f>
        <v>4</v>
      </c>
      <c r="F10" s="726">
        <f>E10+1</f>
        <v>5</v>
      </c>
      <c r="G10" s="726">
        <f>F10+1</f>
        <v>6</v>
      </c>
      <c r="H10" s="726">
        <f aca="true" t="shared" si="0" ref="H10:S10">G10+1</f>
        <v>7</v>
      </c>
      <c r="I10" s="726">
        <f>H10+1</f>
        <v>8</v>
      </c>
      <c r="J10" s="726">
        <f>I10+1</f>
        <v>9</v>
      </c>
      <c r="K10" s="726">
        <f t="shared" si="0"/>
        <v>10</v>
      </c>
      <c r="L10" s="726">
        <f t="shared" si="0"/>
        <v>11</v>
      </c>
      <c r="M10" s="726">
        <f t="shared" si="0"/>
        <v>12</v>
      </c>
      <c r="N10" s="726">
        <f t="shared" si="0"/>
        <v>13</v>
      </c>
      <c r="O10" s="726">
        <f t="shared" si="0"/>
        <v>14</v>
      </c>
      <c r="P10" s="726">
        <f t="shared" si="0"/>
        <v>15</v>
      </c>
      <c r="Q10" s="726">
        <f t="shared" si="0"/>
        <v>16</v>
      </c>
      <c r="R10" s="726">
        <f t="shared" si="0"/>
        <v>17</v>
      </c>
      <c r="S10" s="726">
        <f t="shared" si="0"/>
        <v>18</v>
      </c>
      <c r="T10" s="726">
        <f>S10+1</f>
        <v>19</v>
      </c>
    </row>
    <row r="11" spans="2:20" ht="15.75" customHeight="1" thickBot="1">
      <c r="B11" s="1092" t="s">
        <v>340</v>
      </c>
      <c r="C11" s="1093"/>
      <c r="D11" s="1094"/>
      <c r="E11" s="1095"/>
      <c r="F11" s="1093"/>
      <c r="G11" s="1093"/>
      <c r="H11" s="1093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3"/>
      <c r="T11" s="1181"/>
    </row>
    <row r="12" spans="2:20" ht="15.75" customHeight="1" outlineLevel="1" thickBot="1">
      <c r="B12" s="1075"/>
      <c r="C12" s="1067" t="s">
        <v>415</v>
      </c>
      <c r="D12" s="1082">
        <v>1</v>
      </c>
      <c r="E12" s="721"/>
      <c r="F12" s="1065">
        <v>1</v>
      </c>
      <c r="G12" s="1072"/>
      <c r="H12" s="1063"/>
      <c r="I12" s="1063"/>
      <c r="J12" s="1063"/>
      <c r="K12" s="1063"/>
      <c r="L12" s="1063"/>
      <c r="M12" s="1063"/>
      <c r="N12" s="1063"/>
      <c r="O12" s="1063"/>
      <c r="P12" s="1063"/>
      <c r="Q12" s="1063"/>
      <c r="R12" s="1063"/>
      <c r="S12" s="1177"/>
      <c r="T12" s="1182"/>
    </row>
    <row r="13" spans="2:20" ht="14.25" customHeight="1" outlineLevel="1">
      <c r="B13" s="1075"/>
      <c r="C13" s="1068"/>
      <c r="D13" s="1083"/>
      <c r="E13" s="682"/>
      <c r="F13" s="1074">
        <f>F12+1</f>
        <v>2</v>
      </c>
      <c r="G13" s="87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1178"/>
      <c r="T13" s="1073"/>
    </row>
    <row r="14" spans="2:20" ht="15.75" customHeight="1" outlineLevel="1">
      <c r="B14" s="1075"/>
      <c r="C14" s="1070"/>
      <c r="D14" s="1083"/>
      <c r="E14" s="682"/>
      <c r="F14" s="1074">
        <v>3</v>
      </c>
      <c r="G14" s="87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178"/>
      <c r="T14" s="727"/>
    </row>
    <row r="15" spans="2:20" ht="15.75" customHeight="1" outlineLevel="1">
      <c r="B15" s="1075"/>
      <c r="C15" s="1070"/>
      <c r="D15" s="1083"/>
      <c r="E15" s="682"/>
      <c r="F15" s="1074">
        <v>4</v>
      </c>
      <c r="G15" s="87"/>
      <c r="H15" s="86"/>
      <c r="I15" s="86"/>
      <c r="J15" s="86"/>
      <c r="K15" s="86"/>
      <c r="L15" s="86"/>
      <c r="M15" s="86"/>
      <c r="N15" s="86"/>
      <c r="O15" s="86"/>
      <c r="P15" s="172"/>
      <c r="Q15" s="86"/>
      <c r="R15" s="86"/>
      <c r="S15" s="1178"/>
      <c r="T15" s="727"/>
    </row>
    <row r="16" spans="2:20" ht="15.75" customHeight="1" outlineLevel="1">
      <c r="B16" s="1075"/>
      <c r="C16" s="87"/>
      <c r="D16" s="1083"/>
      <c r="E16" s="682"/>
      <c r="F16" s="1074">
        <v>5</v>
      </c>
      <c r="G16" s="87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1178"/>
      <c r="T16" s="727"/>
    </row>
    <row r="17" spans="2:20" ht="15.75" customHeight="1" outlineLevel="1" thickBot="1">
      <c r="B17" s="1075"/>
      <c r="C17" s="87"/>
      <c r="D17" s="1084"/>
      <c r="E17" s="682"/>
      <c r="F17" s="1074">
        <v>6</v>
      </c>
      <c r="G17" s="87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1178"/>
      <c r="T17" s="732"/>
    </row>
    <row r="18" spans="2:20" ht="15.75" customHeight="1" outlineLevel="1" thickBot="1">
      <c r="B18" s="1076"/>
      <c r="C18" s="1069" t="s">
        <v>593</v>
      </c>
      <c r="D18" s="1085">
        <v>2</v>
      </c>
      <c r="E18" s="1086" t="s">
        <v>696</v>
      </c>
      <c r="F18" s="1074">
        <v>1</v>
      </c>
      <c r="G18" s="87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1178"/>
      <c r="T18" s="1182"/>
    </row>
    <row r="19" spans="2:20" ht="15.75" customHeight="1" outlineLevel="1">
      <c r="B19" s="1076"/>
      <c r="C19" s="734" t="s">
        <v>594</v>
      </c>
      <c r="D19" s="1083"/>
      <c r="E19" s="1063"/>
      <c r="F19" s="1064">
        <v>2</v>
      </c>
      <c r="G19" s="73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1179"/>
      <c r="T19" s="1174"/>
    </row>
    <row r="20" spans="2:20" ht="15.75" customHeight="1" thickBot="1">
      <c r="B20" s="1096" t="s">
        <v>340</v>
      </c>
      <c r="C20" s="1097"/>
      <c r="D20" s="1098"/>
      <c r="E20" s="1099"/>
      <c r="F20" s="1100"/>
      <c r="G20" s="1101"/>
      <c r="H20" s="1100"/>
      <c r="I20" s="1100"/>
      <c r="J20" s="1100"/>
      <c r="K20" s="1100"/>
      <c r="L20" s="1100"/>
      <c r="M20" s="1100"/>
      <c r="N20" s="1100"/>
      <c r="O20" s="1100"/>
      <c r="P20" s="1100"/>
      <c r="Q20" s="1100"/>
      <c r="R20" s="1100"/>
      <c r="S20" s="1100"/>
      <c r="T20" s="1183"/>
    </row>
    <row r="21" spans="2:20" ht="15.75" customHeight="1" outlineLevel="1" thickBot="1">
      <c r="B21" s="1077"/>
      <c r="C21" s="1071" t="s">
        <v>416</v>
      </c>
      <c r="D21" s="1085">
        <v>3</v>
      </c>
      <c r="E21" s="721"/>
      <c r="F21" s="1065">
        <v>1</v>
      </c>
      <c r="G21" s="1072"/>
      <c r="H21" s="1063"/>
      <c r="I21" s="1063"/>
      <c r="J21" s="1063"/>
      <c r="K21" s="1063"/>
      <c r="L21" s="1063"/>
      <c r="M21" s="1063"/>
      <c r="N21" s="1063"/>
      <c r="O21" s="1063"/>
      <c r="P21" s="1063"/>
      <c r="Q21" s="1063"/>
      <c r="R21" s="1063"/>
      <c r="S21" s="1177"/>
      <c r="T21" s="1182"/>
    </row>
    <row r="22" spans="2:20" ht="15.75" customHeight="1" outlineLevel="1">
      <c r="B22" s="1076"/>
      <c r="C22" s="226" t="s">
        <v>595</v>
      </c>
      <c r="D22" s="1083"/>
      <c r="E22" s="682"/>
      <c r="F22" s="1074">
        <v>2</v>
      </c>
      <c r="G22" s="87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1178"/>
      <c r="T22" s="1073"/>
    </row>
    <row r="23" spans="2:20" ht="15.75" customHeight="1" outlineLevel="1">
      <c r="B23" s="1076"/>
      <c r="C23" s="59"/>
      <c r="D23" s="1083"/>
      <c r="E23" s="682"/>
      <c r="F23" s="1074">
        <v>3</v>
      </c>
      <c r="G23" s="87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1178"/>
      <c r="T23" s="727"/>
    </row>
    <row r="24" spans="2:20" ht="21" customHeight="1" outlineLevel="1" thickBot="1">
      <c r="B24" s="1076"/>
      <c r="C24" s="1078"/>
      <c r="D24" s="1087"/>
      <c r="E24" s="682"/>
      <c r="F24" s="1088">
        <v>4</v>
      </c>
      <c r="G24" s="729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1180"/>
      <c r="T24" s="730"/>
    </row>
    <row r="25" spans="2:21" ht="14.25" customHeight="1" thickBot="1">
      <c r="B25" s="1079" t="s">
        <v>693</v>
      </c>
      <c r="C25" s="1080"/>
      <c r="D25" s="1081">
        <v>3</v>
      </c>
      <c r="E25" s="1081">
        <v>1</v>
      </c>
      <c r="F25" s="1081">
        <v>12</v>
      </c>
      <c r="U25" s="1"/>
    </row>
    <row r="26" spans="2:21" ht="14.25" customHeight="1">
      <c r="B26" s="1102" t="s">
        <v>694</v>
      </c>
      <c r="C26" s="1103"/>
      <c r="D26" s="1090">
        <v>2</v>
      </c>
      <c r="E26" s="1089">
        <v>1</v>
      </c>
      <c r="F26" s="1089">
        <v>8</v>
      </c>
      <c r="U26" s="1"/>
    </row>
    <row r="27" spans="2:21" ht="16.5" customHeight="1">
      <c r="B27" s="1104" t="s">
        <v>695</v>
      </c>
      <c r="C27" s="1105"/>
      <c r="D27" s="1091">
        <v>1</v>
      </c>
      <c r="E27" s="1091"/>
      <c r="F27" s="1091">
        <v>4</v>
      </c>
      <c r="U27" s="1"/>
    </row>
    <row r="28" ht="11.25" customHeight="1">
      <c r="U28" s="1"/>
    </row>
    <row r="29" spans="2:21" ht="15.75" customHeight="1">
      <c r="B29" s="252" t="s">
        <v>72</v>
      </c>
      <c r="U29" s="1"/>
    </row>
    <row r="30" spans="2:21" ht="5.25" customHeight="1">
      <c r="B30" s="58"/>
      <c r="U30" s="1"/>
    </row>
    <row r="31" spans="2:21" ht="15.75" customHeight="1">
      <c r="B31" s="252" t="s">
        <v>298</v>
      </c>
      <c r="U31" s="1"/>
    </row>
    <row r="32" ht="15">
      <c r="U32" s="1"/>
    </row>
    <row r="33" ht="15">
      <c r="U33" s="1"/>
    </row>
    <row r="34" ht="15">
      <c r="U34" s="1"/>
    </row>
    <row r="35" ht="15">
      <c r="U35" s="1"/>
    </row>
    <row r="37" ht="15">
      <c r="U37" s="1"/>
    </row>
    <row r="38" ht="15">
      <c r="U38" s="1"/>
    </row>
    <row r="39" ht="15">
      <c r="U39" s="1"/>
    </row>
    <row r="53" ht="15">
      <c r="U53" s="1"/>
    </row>
    <row r="66" spans="3:21" ht="15">
      <c r="C66"/>
      <c r="F66"/>
      <c r="G66"/>
      <c r="H66"/>
      <c r="I66"/>
      <c r="J66"/>
      <c r="K66"/>
      <c r="L66"/>
      <c r="M66"/>
      <c r="N66"/>
      <c r="O66"/>
      <c r="P66"/>
      <c r="Q66"/>
      <c r="U66" s="1"/>
    </row>
    <row r="67" spans="3:21" ht="15">
      <c r="C67"/>
      <c r="F67"/>
      <c r="G67"/>
      <c r="H67"/>
      <c r="I67"/>
      <c r="J67"/>
      <c r="K67"/>
      <c r="L67"/>
      <c r="M67"/>
      <c r="N67"/>
      <c r="O67"/>
      <c r="P67"/>
      <c r="Q67"/>
      <c r="U67" s="1"/>
    </row>
    <row r="68" spans="3:21" ht="15">
      <c r="C68"/>
      <c r="F68"/>
      <c r="G68"/>
      <c r="H68"/>
      <c r="I68"/>
      <c r="J68"/>
      <c r="K68"/>
      <c r="L68"/>
      <c r="M68"/>
      <c r="N68"/>
      <c r="O68"/>
      <c r="P68"/>
      <c r="Q68"/>
      <c r="U68" s="1"/>
    </row>
    <row r="69" ht="15">
      <c r="U69" s="1"/>
    </row>
  </sheetData>
  <sheetProtection/>
  <mergeCells count="21">
    <mergeCell ref="I7:I9"/>
    <mergeCell ref="Q6:Q9"/>
    <mergeCell ref="N6:N9"/>
    <mergeCell ref="B6:B9"/>
    <mergeCell ref="D6:D9"/>
    <mergeCell ref="H7:H9"/>
    <mergeCell ref="F6:J6"/>
    <mergeCell ref="J7:J9"/>
    <mergeCell ref="K6:L7"/>
    <mergeCell ref="F7:F9"/>
    <mergeCell ref="G7:G9"/>
    <mergeCell ref="C7:C8"/>
    <mergeCell ref="E6:E9"/>
    <mergeCell ref="T6:T9"/>
    <mergeCell ref="K8:K9"/>
    <mergeCell ref="M6:M9"/>
    <mergeCell ref="L8:L9"/>
    <mergeCell ref="O6:O9"/>
    <mergeCell ref="S6:S9"/>
    <mergeCell ref="R6:R9"/>
    <mergeCell ref="P6:P9"/>
  </mergeCells>
  <printOptions/>
  <pageMargins left="0.2362204724409449" right="0.1968503937007874" top="0.1968503937007874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AN71"/>
  <sheetViews>
    <sheetView zoomScalePageLayoutView="0" workbookViewId="0" topLeftCell="A1">
      <pane xSplit="3" ySplit="8" topLeftCell="V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8" sqref="B68:B71"/>
    </sheetView>
  </sheetViews>
  <sheetFormatPr defaultColWidth="9.00390625" defaultRowHeight="18.75" customHeight="1" outlineLevelRow="3" outlineLevelCol="1"/>
  <cols>
    <col min="1" max="1" width="3.00390625" style="0" customWidth="1"/>
    <col min="2" max="2" width="11.00390625" style="0" customWidth="1"/>
    <col min="3" max="3" width="27.50390625" style="62" customWidth="1"/>
    <col min="4" max="4" width="5.125" style="88" customWidth="1" outlineLevel="1"/>
    <col min="5" max="5" width="8.50390625" style="88" customWidth="1" outlineLevel="1"/>
    <col min="6" max="6" width="6.875" style="88" customWidth="1" outlineLevel="1"/>
    <col min="7" max="7" width="6.375" style="62" customWidth="1" outlineLevel="1"/>
    <col min="8" max="8" width="5.375" style="62" customWidth="1" outlineLevel="1"/>
    <col min="9" max="9" width="5.50390625" style="62" customWidth="1" outlineLevel="1"/>
    <col min="10" max="10" width="5.625" style="62" customWidth="1" outlineLevel="1"/>
    <col min="11" max="11" width="6.50390625" style="62" customWidth="1" outlineLevel="1"/>
    <col min="12" max="12" width="7.50390625" style="62" customWidth="1" outlineLevel="1"/>
    <col min="13" max="13" width="5.375" style="62" customWidth="1" outlineLevel="1"/>
    <col min="14" max="14" width="7.625" style="62" customWidth="1"/>
    <col min="15" max="15" width="8.00390625" style="62" customWidth="1"/>
    <col min="16" max="16" width="8.50390625" style="62" customWidth="1"/>
    <col min="17" max="17" width="8.625" style="62" customWidth="1"/>
    <col min="18" max="18" width="10.125" style="62" customWidth="1"/>
    <col min="19" max="19" width="7.875" style="62" customWidth="1"/>
    <col min="20" max="20" width="10.125" style="62" customWidth="1"/>
    <col min="21" max="21" width="7.875" style="62" customWidth="1"/>
    <col min="22" max="22" width="5.50390625" style="62" customWidth="1" outlineLevel="1"/>
    <col min="23" max="23" width="5.125" style="62" customWidth="1" outlineLevel="1"/>
    <col min="24" max="24" width="7.375" style="62" customWidth="1" outlineLevel="1"/>
    <col min="25" max="25" width="6.125" style="62" customWidth="1" outlineLevel="1"/>
    <col min="26" max="26" width="7.625" style="62" customWidth="1" outlineLevel="1"/>
    <col min="27" max="27" width="7.00390625" style="62" customWidth="1" outlineLevel="1"/>
    <col min="28" max="28" width="6.625" style="62" customWidth="1"/>
    <col min="29" max="29" width="9.00390625" style="62" customWidth="1"/>
    <col min="30" max="30" width="7.50390625" style="62" customWidth="1"/>
    <col min="31" max="32" width="11.875" style="62" customWidth="1"/>
    <col min="33" max="33" width="11.00390625" style="62" customWidth="1"/>
    <col min="34" max="34" width="11.625" style="62" customWidth="1"/>
    <col min="35" max="35" width="8.875" style="62" customWidth="1"/>
    <col min="36" max="36" width="8.125" style="187" customWidth="1"/>
  </cols>
  <sheetData>
    <row r="1" spans="4:40" ht="12" customHeight="1"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M1" s="247"/>
      <c r="AN1" s="756" t="s">
        <v>162</v>
      </c>
    </row>
    <row r="2" spans="2:40" ht="15.75" customHeight="1">
      <c r="B2" s="5" t="s">
        <v>348</v>
      </c>
      <c r="D2" s="244"/>
      <c r="E2" s="244"/>
      <c r="F2" s="24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M2" s="135"/>
      <c r="AN2" s="937" t="s">
        <v>654</v>
      </c>
    </row>
    <row r="3" spans="2:40" ht="15.75" customHeight="1">
      <c r="B3" s="229" t="str">
        <f>'Табл.Т.1'!$B$3</f>
        <v>Наименование предприятия</v>
      </c>
      <c r="D3" s="244"/>
      <c r="E3" s="244"/>
      <c r="F3" s="244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G3" s="135"/>
      <c r="AH3" s="135"/>
      <c r="AM3" s="135"/>
      <c r="AN3" s="938" t="s">
        <v>559</v>
      </c>
    </row>
    <row r="4" spans="2:36" ht="9.75" customHeight="1">
      <c r="B4" s="724" t="s">
        <v>598</v>
      </c>
      <c r="D4" s="244"/>
      <c r="E4" s="244"/>
      <c r="F4" s="24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G4" s="135"/>
      <c r="AH4" s="135"/>
      <c r="AI4" s="135"/>
      <c r="AJ4" s="188"/>
    </row>
    <row r="5" spans="4:36" ht="3.75" customHeight="1" thickBot="1">
      <c r="D5" s="248"/>
      <c r="E5" s="248"/>
      <c r="F5" s="248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</row>
    <row r="6" spans="2:40" ht="26.25" customHeight="1">
      <c r="B6" s="846" t="s">
        <v>339</v>
      </c>
      <c r="C6" s="939"/>
      <c r="D6" s="1316" t="s">
        <v>322</v>
      </c>
      <c r="E6" s="1316" t="s">
        <v>344</v>
      </c>
      <c r="F6" s="1351" t="s">
        <v>342</v>
      </c>
      <c r="G6" s="1352"/>
      <c r="H6" s="1353"/>
      <c r="I6" s="1316" t="s">
        <v>349</v>
      </c>
      <c r="J6" s="1316" t="s">
        <v>350</v>
      </c>
      <c r="K6" s="1316" t="s">
        <v>331</v>
      </c>
      <c r="L6" s="1316" t="s">
        <v>3</v>
      </c>
      <c r="M6" s="1316" t="s">
        <v>332</v>
      </c>
      <c r="N6" s="1359" t="s">
        <v>330</v>
      </c>
      <c r="O6" s="1354" t="s">
        <v>337</v>
      </c>
      <c r="P6" s="1346" t="s">
        <v>336</v>
      </c>
      <c r="Q6" s="1341" t="s">
        <v>333</v>
      </c>
      <c r="R6" s="1342"/>
      <c r="S6" s="1342"/>
      <c r="T6" s="1342"/>
      <c r="U6" s="1343"/>
      <c r="V6" s="1356" t="s">
        <v>204</v>
      </c>
      <c r="W6" s="1316" t="s">
        <v>335</v>
      </c>
      <c r="X6" s="1316" t="s">
        <v>575</v>
      </c>
      <c r="Y6" s="1316" t="s">
        <v>576</v>
      </c>
      <c r="Z6" s="1316" t="s">
        <v>351</v>
      </c>
      <c r="AA6" s="1316" t="s">
        <v>338</v>
      </c>
      <c r="AB6" s="1354" t="s">
        <v>764</v>
      </c>
      <c r="AC6" s="1344" t="s">
        <v>765</v>
      </c>
      <c r="AD6" s="1334" t="s">
        <v>333</v>
      </c>
      <c r="AE6" s="1335"/>
      <c r="AF6" s="1335"/>
      <c r="AG6" s="1335"/>
      <c r="AH6" s="1335"/>
      <c r="AI6" s="1336"/>
      <c r="AJ6" s="1347" t="s">
        <v>571</v>
      </c>
      <c r="AK6" s="1310" t="s">
        <v>757</v>
      </c>
      <c r="AL6" s="1310" t="s">
        <v>755</v>
      </c>
      <c r="AM6" s="1310" t="s">
        <v>758</v>
      </c>
      <c r="AN6" s="1313" t="s">
        <v>756</v>
      </c>
    </row>
    <row r="7" spans="2:40" ht="87" customHeight="1">
      <c r="B7" s="940" t="s">
        <v>658</v>
      </c>
      <c r="C7" s="206" t="s">
        <v>399</v>
      </c>
      <c r="D7" s="1317"/>
      <c r="E7" s="1317"/>
      <c r="F7" s="1350" t="s">
        <v>15</v>
      </c>
      <c r="G7" s="1350" t="s">
        <v>35</v>
      </c>
      <c r="H7" s="1350" t="s">
        <v>36</v>
      </c>
      <c r="I7" s="1317"/>
      <c r="J7" s="1317"/>
      <c r="K7" s="1317"/>
      <c r="L7" s="1317"/>
      <c r="M7" s="1317"/>
      <c r="N7" s="1360"/>
      <c r="O7" s="1355"/>
      <c r="P7" s="1345"/>
      <c r="Q7" s="1317" t="s">
        <v>771</v>
      </c>
      <c r="R7" s="251" t="s">
        <v>772</v>
      </c>
      <c r="S7" s="251" t="s">
        <v>773</v>
      </c>
      <c r="T7" s="251" t="s">
        <v>352</v>
      </c>
      <c r="U7" s="1332" t="s">
        <v>774</v>
      </c>
      <c r="V7" s="1357"/>
      <c r="W7" s="1317"/>
      <c r="X7" s="1317"/>
      <c r="Y7" s="1317"/>
      <c r="Z7" s="1317"/>
      <c r="AA7" s="1317"/>
      <c r="AB7" s="1355"/>
      <c r="AC7" s="1345"/>
      <c r="AD7" s="1340" t="s">
        <v>769</v>
      </c>
      <c r="AE7" s="250" t="s">
        <v>766</v>
      </c>
      <c r="AF7" s="1137" t="s">
        <v>767</v>
      </c>
      <c r="AG7" s="1137" t="s">
        <v>768</v>
      </c>
      <c r="AH7" s="1340" t="s">
        <v>770</v>
      </c>
      <c r="AI7" s="1332" t="s">
        <v>655</v>
      </c>
      <c r="AJ7" s="1348"/>
      <c r="AK7" s="1311"/>
      <c r="AL7" s="1311"/>
      <c r="AM7" s="1311"/>
      <c r="AN7" s="1314"/>
    </row>
    <row r="8" spans="2:40" ht="37.5" customHeight="1" thickBot="1">
      <c r="B8" s="941" t="s">
        <v>424</v>
      </c>
      <c r="C8" s="719" t="s">
        <v>425</v>
      </c>
      <c r="D8" s="1318"/>
      <c r="E8" s="1318"/>
      <c r="F8" s="1318"/>
      <c r="G8" s="1318"/>
      <c r="H8" s="1318"/>
      <c r="I8" s="1318"/>
      <c r="J8" s="1318"/>
      <c r="K8" s="1318"/>
      <c r="L8" s="1318"/>
      <c r="M8" s="1318"/>
      <c r="N8" s="942" t="s">
        <v>334</v>
      </c>
      <c r="O8" s="1136">
        <f>'Табл.Т.2..'!$D$7</f>
        <v>0</v>
      </c>
      <c r="P8" s="810">
        <f>'Табл.Т.2..'!$F$7</f>
        <v>0</v>
      </c>
      <c r="Q8" s="1318"/>
      <c r="R8" s="1337" t="s">
        <v>763</v>
      </c>
      <c r="S8" s="1338"/>
      <c r="T8" s="1339"/>
      <c r="U8" s="1333"/>
      <c r="V8" s="1358"/>
      <c r="W8" s="1318"/>
      <c r="X8" s="1318"/>
      <c r="Y8" s="1318"/>
      <c r="Z8" s="1318"/>
      <c r="AA8" s="1318"/>
      <c r="AB8" s="1136">
        <f>'Табл.Т.2..'!$D$7</f>
        <v>0</v>
      </c>
      <c r="AC8" s="810">
        <f>'Табл.Т.2..'!$F$7</f>
        <v>0</v>
      </c>
      <c r="AD8" s="1307"/>
      <c r="AE8" s="1337" t="s">
        <v>763</v>
      </c>
      <c r="AF8" s="1338"/>
      <c r="AG8" s="1339"/>
      <c r="AH8" s="1307"/>
      <c r="AI8" s="1333"/>
      <c r="AJ8" s="1349"/>
      <c r="AK8" s="1312"/>
      <c r="AL8" s="1312"/>
      <c r="AM8" s="1312"/>
      <c r="AN8" s="1315"/>
    </row>
    <row r="9" spans="2:40" s="175" customFormat="1" ht="12.75" customHeight="1" thickBot="1">
      <c r="B9" s="844">
        <v>1</v>
      </c>
      <c r="C9" s="844">
        <f aca="true" t="shared" si="0" ref="C9:AC9">B9+1</f>
        <v>2</v>
      </c>
      <c r="D9" s="844">
        <f t="shared" si="0"/>
        <v>3</v>
      </c>
      <c r="E9" s="844">
        <f t="shared" si="0"/>
        <v>4</v>
      </c>
      <c r="F9" s="844">
        <f t="shared" si="0"/>
        <v>5</v>
      </c>
      <c r="G9" s="844">
        <f t="shared" si="0"/>
        <v>6</v>
      </c>
      <c r="H9" s="844">
        <f t="shared" si="0"/>
        <v>7</v>
      </c>
      <c r="I9" s="844">
        <f t="shared" si="0"/>
        <v>8</v>
      </c>
      <c r="J9" s="844">
        <f t="shared" si="0"/>
        <v>9</v>
      </c>
      <c r="K9" s="844">
        <f t="shared" si="0"/>
        <v>10</v>
      </c>
      <c r="L9" s="844">
        <f t="shared" si="0"/>
        <v>11</v>
      </c>
      <c r="M9" s="844">
        <f t="shared" si="0"/>
        <v>12</v>
      </c>
      <c r="N9" s="844">
        <f t="shared" si="0"/>
        <v>13</v>
      </c>
      <c r="O9" s="844">
        <f t="shared" si="0"/>
        <v>14</v>
      </c>
      <c r="P9" s="844">
        <f aca="true" t="shared" si="1" ref="P9:W9">O9+1</f>
        <v>15</v>
      </c>
      <c r="Q9" s="844">
        <f t="shared" si="1"/>
        <v>16</v>
      </c>
      <c r="R9" s="844">
        <f t="shared" si="1"/>
        <v>17</v>
      </c>
      <c r="S9" s="844">
        <f t="shared" si="1"/>
        <v>18</v>
      </c>
      <c r="T9" s="844">
        <f t="shared" si="1"/>
        <v>19</v>
      </c>
      <c r="U9" s="844">
        <f t="shared" si="1"/>
        <v>20</v>
      </c>
      <c r="V9" s="844">
        <f t="shared" si="1"/>
        <v>21</v>
      </c>
      <c r="W9" s="844">
        <f t="shared" si="1"/>
        <v>22</v>
      </c>
      <c r="X9" s="844">
        <f t="shared" si="0"/>
        <v>23</v>
      </c>
      <c r="Y9" s="844">
        <f t="shared" si="0"/>
        <v>24</v>
      </c>
      <c r="Z9" s="844">
        <f t="shared" si="0"/>
        <v>25</v>
      </c>
      <c r="AA9" s="844">
        <f t="shared" si="0"/>
        <v>26</v>
      </c>
      <c r="AB9" s="844">
        <f t="shared" si="0"/>
        <v>27</v>
      </c>
      <c r="AC9" s="844">
        <f t="shared" si="0"/>
        <v>28</v>
      </c>
      <c r="AD9" s="844">
        <f aca="true" t="shared" si="2" ref="AD9:AI9">AC9+1</f>
        <v>29</v>
      </c>
      <c r="AE9" s="844">
        <f t="shared" si="2"/>
        <v>30</v>
      </c>
      <c r="AF9" s="844">
        <f t="shared" si="2"/>
        <v>31</v>
      </c>
      <c r="AG9" s="844">
        <f t="shared" si="2"/>
        <v>32</v>
      </c>
      <c r="AH9" s="844">
        <f t="shared" si="2"/>
        <v>33</v>
      </c>
      <c r="AI9" s="844">
        <f t="shared" si="2"/>
        <v>34</v>
      </c>
      <c r="AJ9" s="844">
        <f>AI9+1</f>
        <v>35</v>
      </c>
      <c r="AK9" s="844">
        <f>AJ9+1</f>
        <v>36</v>
      </c>
      <c r="AL9" s="844">
        <f>AK9+1</f>
        <v>37</v>
      </c>
      <c r="AM9" s="844">
        <f>AL9+1</f>
        <v>38</v>
      </c>
      <c r="AN9" s="844">
        <f>AM9+1</f>
        <v>39</v>
      </c>
    </row>
    <row r="10" spans="2:40" ht="13.5">
      <c r="B10" s="784" t="s">
        <v>341</v>
      </c>
      <c r="C10" s="785"/>
      <c r="D10" s="786"/>
      <c r="E10" s="786"/>
      <c r="F10" s="786"/>
      <c r="G10" s="786"/>
      <c r="H10" s="786"/>
      <c r="I10" s="786"/>
      <c r="J10" s="786"/>
      <c r="K10" s="786"/>
      <c r="L10" s="786"/>
      <c r="M10" s="839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839"/>
      <c r="AB10" s="743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943"/>
    </row>
    <row r="11" spans="2:40" ht="13.5" outlineLevel="1">
      <c r="B11" s="773" t="s">
        <v>23</v>
      </c>
      <c r="C11" s="207"/>
      <c r="D11" s="205"/>
      <c r="E11" s="205"/>
      <c r="F11" s="205"/>
      <c r="G11" s="205"/>
      <c r="H11" s="205"/>
      <c r="I11" s="205"/>
      <c r="J11" s="205"/>
      <c r="K11" s="205"/>
      <c r="L11" s="205"/>
      <c r="M11" s="20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204"/>
      <c r="AB11" s="18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944"/>
    </row>
    <row r="12" spans="2:40" ht="13.5" outlineLevel="1">
      <c r="B12" s="773" t="s">
        <v>24</v>
      </c>
      <c r="C12" s="207"/>
      <c r="D12" s="205"/>
      <c r="E12" s="205"/>
      <c r="F12" s="205"/>
      <c r="G12" s="205"/>
      <c r="H12" s="205"/>
      <c r="I12" s="205"/>
      <c r="J12" s="205"/>
      <c r="K12" s="205"/>
      <c r="L12" s="205"/>
      <c r="M12" s="20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204"/>
      <c r="AB12" s="18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944"/>
    </row>
    <row r="13" spans="2:40" ht="14.25" outlineLevel="1" thickBot="1">
      <c r="B13" s="841" t="s">
        <v>183</v>
      </c>
      <c r="C13" s="945"/>
      <c r="D13" s="946"/>
      <c r="E13" s="946"/>
      <c r="F13" s="946"/>
      <c r="G13" s="946"/>
      <c r="H13" s="946"/>
      <c r="I13" s="946"/>
      <c r="J13" s="946"/>
      <c r="K13" s="946"/>
      <c r="L13" s="946"/>
      <c r="M13" s="842"/>
      <c r="N13" s="81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48"/>
      <c r="AB13" s="73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948"/>
    </row>
    <row r="14" spans="2:40" s="12" customFormat="1" ht="13.5" customHeight="1" thickBot="1">
      <c r="B14" s="854"/>
      <c r="C14" s="875" t="s">
        <v>615</v>
      </c>
      <c r="D14" s="869"/>
      <c r="E14" s="870"/>
      <c r="F14" s="870"/>
      <c r="G14" s="871"/>
      <c r="H14" s="954"/>
      <c r="I14" s="870"/>
      <c r="J14" s="870"/>
      <c r="K14" s="870"/>
      <c r="L14" s="870"/>
      <c r="M14" s="955"/>
      <c r="N14" s="873"/>
      <c r="O14" s="956"/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/>
      <c r="AA14" s="872"/>
      <c r="AB14" s="873"/>
      <c r="AC14" s="872"/>
      <c r="AD14" s="872"/>
      <c r="AE14" s="872"/>
      <c r="AF14" s="872"/>
      <c r="AG14" s="872"/>
      <c r="AH14" s="872"/>
      <c r="AI14" s="872"/>
      <c r="AJ14" s="872"/>
      <c r="AK14" s="872"/>
      <c r="AL14" s="872"/>
      <c r="AM14" s="872"/>
      <c r="AN14" s="955"/>
    </row>
    <row r="15" spans="2:40" s="175" customFormat="1" ht="14.25" customHeight="1">
      <c r="B15" s="770" t="s">
        <v>340</v>
      </c>
      <c r="C15" s="771"/>
      <c r="D15" s="858"/>
      <c r="E15" s="858"/>
      <c r="F15" s="858"/>
      <c r="G15" s="858"/>
      <c r="H15" s="858"/>
      <c r="I15" s="858"/>
      <c r="J15" s="858"/>
      <c r="K15" s="858"/>
      <c r="L15" s="858"/>
      <c r="M15" s="859"/>
      <c r="N15" s="860"/>
      <c r="O15" s="838"/>
      <c r="P15" s="838"/>
      <c r="Q15" s="838"/>
      <c r="R15" s="838"/>
      <c r="S15" s="838"/>
      <c r="T15" s="838"/>
      <c r="U15" s="838"/>
      <c r="V15" s="838"/>
      <c r="W15" s="838"/>
      <c r="X15" s="838"/>
      <c r="Y15" s="838"/>
      <c r="Z15" s="838"/>
      <c r="AA15" s="957"/>
      <c r="AB15" s="838"/>
      <c r="AC15" s="958"/>
      <c r="AD15" s="958"/>
      <c r="AE15" s="958"/>
      <c r="AF15" s="958"/>
      <c r="AG15" s="958"/>
      <c r="AH15" s="958"/>
      <c r="AI15" s="958"/>
      <c r="AJ15" s="958"/>
      <c r="AK15" s="958"/>
      <c r="AL15" s="958"/>
      <c r="AM15" s="958"/>
      <c r="AN15" s="959"/>
    </row>
    <row r="16" spans="2:40" s="12" customFormat="1" ht="12" customHeight="1">
      <c r="B16" s="772" t="s">
        <v>355</v>
      </c>
      <c r="C16" s="207"/>
      <c r="D16" s="205"/>
      <c r="E16" s="205"/>
      <c r="F16" s="205"/>
      <c r="G16" s="205"/>
      <c r="H16" s="205"/>
      <c r="I16" s="205"/>
      <c r="J16" s="205"/>
      <c r="K16" s="205"/>
      <c r="L16" s="205"/>
      <c r="M16" s="204"/>
      <c r="N16" s="196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204"/>
      <c r="AB16" s="18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944"/>
    </row>
    <row r="17" spans="2:40" s="12" customFormat="1" ht="12" customHeight="1" outlineLevel="1">
      <c r="B17" s="773" t="s">
        <v>23</v>
      </c>
      <c r="C17" s="207"/>
      <c r="D17" s="205"/>
      <c r="E17" s="205"/>
      <c r="F17" s="205"/>
      <c r="G17" s="205"/>
      <c r="H17" s="205"/>
      <c r="I17" s="205"/>
      <c r="J17" s="205"/>
      <c r="K17" s="205"/>
      <c r="L17" s="205"/>
      <c r="M17" s="204"/>
      <c r="N17" s="196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204"/>
      <c r="AB17" s="18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944"/>
    </row>
    <row r="18" spans="2:40" s="12" customFormat="1" ht="12" customHeight="1" outlineLevel="1">
      <c r="B18" s="773" t="s">
        <v>24</v>
      </c>
      <c r="C18" s="207"/>
      <c r="D18" s="205"/>
      <c r="E18" s="205"/>
      <c r="F18" s="205"/>
      <c r="G18" s="205"/>
      <c r="H18" s="205"/>
      <c r="I18" s="205"/>
      <c r="J18" s="205"/>
      <c r="K18" s="205"/>
      <c r="L18" s="205"/>
      <c r="M18" s="204"/>
      <c r="N18" s="196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204"/>
      <c r="AB18" s="18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944"/>
    </row>
    <row r="19" spans="2:40" s="12" customFormat="1" ht="12" customHeight="1" outlineLevel="1" thickBot="1">
      <c r="B19" s="776" t="s">
        <v>183</v>
      </c>
      <c r="C19" s="750"/>
      <c r="D19" s="747"/>
      <c r="E19" s="747"/>
      <c r="F19" s="747"/>
      <c r="G19" s="747"/>
      <c r="H19" s="747"/>
      <c r="I19" s="747"/>
      <c r="J19" s="747"/>
      <c r="K19" s="747"/>
      <c r="L19" s="747"/>
      <c r="M19" s="748"/>
      <c r="N19" s="749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48"/>
      <c r="AB19" s="738"/>
      <c r="AC19" s="748"/>
      <c r="AD19" s="748"/>
      <c r="AE19" s="748"/>
      <c r="AF19" s="748"/>
      <c r="AG19" s="748"/>
      <c r="AH19" s="748"/>
      <c r="AI19" s="748"/>
      <c r="AJ19" s="748"/>
      <c r="AK19" s="748"/>
      <c r="AL19" s="748"/>
      <c r="AM19" s="748"/>
      <c r="AN19" s="948"/>
    </row>
    <row r="20" spans="2:40" s="12" customFormat="1" ht="12.75" customHeight="1">
      <c r="B20" s="780">
        <v>1</v>
      </c>
      <c r="C20" s="777" t="s">
        <v>102</v>
      </c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65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859"/>
      <c r="AB20" s="743"/>
      <c r="AC20" s="859"/>
      <c r="AD20" s="859"/>
      <c r="AE20" s="859"/>
      <c r="AF20" s="859"/>
      <c r="AG20" s="859"/>
      <c r="AH20" s="859"/>
      <c r="AI20" s="859"/>
      <c r="AJ20" s="859"/>
      <c r="AK20" s="859"/>
      <c r="AL20" s="859"/>
      <c r="AM20" s="859"/>
      <c r="AN20" s="840"/>
    </row>
    <row r="21" spans="2:40" s="12" customFormat="1" ht="12.75" customHeight="1">
      <c r="B21" s="781"/>
      <c r="C21" s="772" t="s">
        <v>345</v>
      </c>
      <c r="D21" s="197"/>
      <c r="E21" s="197"/>
      <c r="F21" s="197"/>
      <c r="G21" s="197"/>
      <c r="H21" s="197"/>
      <c r="I21" s="197"/>
      <c r="J21" s="197"/>
      <c r="K21" s="197"/>
      <c r="L21" s="197"/>
      <c r="M21" s="201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200"/>
      <c r="AB21" s="184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949"/>
    </row>
    <row r="22" spans="2:40" s="12" customFormat="1" ht="8.25" customHeight="1" outlineLevel="1">
      <c r="B22" s="781"/>
      <c r="C22" s="773" t="s">
        <v>23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84"/>
      <c r="T22" s="184"/>
      <c r="U22" s="184"/>
      <c r="V22" s="184"/>
      <c r="W22" s="184"/>
      <c r="X22" s="184"/>
      <c r="Y22" s="184"/>
      <c r="Z22" s="184"/>
      <c r="AA22" s="203"/>
      <c r="AB22" s="184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950"/>
    </row>
    <row r="23" spans="2:40" s="12" customFormat="1" ht="9.75" customHeight="1" outlineLevel="1">
      <c r="B23" s="781"/>
      <c r="C23" s="773" t="s">
        <v>24</v>
      </c>
      <c r="D23" s="194"/>
      <c r="E23" s="194"/>
      <c r="F23" s="194"/>
      <c r="G23" s="194"/>
      <c r="H23" s="194"/>
      <c r="I23" s="194"/>
      <c r="J23" s="194"/>
      <c r="K23" s="194"/>
      <c r="L23" s="194"/>
      <c r="M23" s="20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203"/>
      <c r="AB23" s="184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950"/>
    </row>
    <row r="24" spans="2:40" s="12" customFormat="1" ht="9" customHeight="1" outlineLevel="1" collapsed="1">
      <c r="B24" s="781"/>
      <c r="C24" s="776" t="s">
        <v>183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204"/>
      <c r="AB24" s="18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944"/>
    </row>
    <row r="25" spans="2:40" s="12" customFormat="1" ht="12" customHeight="1" outlineLevel="3">
      <c r="B25" s="781"/>
      <c r="C25" s="740" t="s">
        <v>11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6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93"/>
      <c r="AB25" s="184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775"/>
    </row>
    <row r="26" spans="2:40" s="12" customFormat="1" ht="16.5" customHeight="1" outlineLevel="3">
      <c r="B26" s="781"/>
      <c r="C26" s="866" t="s">
        <v>324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99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98"/>
      <c r="AB26" s="184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951"/>
    </row>
    <row r="27" spans="2:40" s="12" customFormat="1" ht="11.25" customHeight="1" outlineLevel="3">
      <c r="B27" s="781"/>
      <c r="C27" s="866" t="s">
        <v>262</v>
      </c>
      <c r="D27" s="197"/>
      <c r="E27" s="197"/>
      <c r="F27" s="197"/>
      <c r="G27" s="197"/>
      <c r="H27" s="197"/>
      <c r="I27" s="197"/>
      <c r="J27" s="197"/>
      <c r="K27" s="197"/>
      <c r="L27" s="197"/>
      <c r="M27" s="20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200"/>
      <c r="AB27" s="184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949"/>
    </row>
    <row r="28" spans="2:40" s="12" customFormat="1" ht="10.5" customHeight="1" outlineLevel="3">
      <c r="B28" s="781"/>
      <c r="C28" s="866" t="s">
        <v>325</v>
      </c>
      <c r="D28" s="197"/>
      <c r="E28" s="197"/>
      <c r="F28" s="197"/>
      <c r="G28" s="197"/>
      <c r="H28" s="197"/>
      <c r="I28" s="197"/>
      <c r="J28" s="197"/>
      <c r="K28" s="197"/>
      <c r="L28" s="197"/>
      <c r="M28" s="20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200"/>
      <c r="AB28" s="184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949"/>
    </row>
    <row r="29" spans="2:40" s="12" customFormat="1" ht="16.5" customHeight="1" outlineLevel="3">
      <c r="B29" s="781"/>
      <c r="C29" s="778" t="s">
        <v>205</v>
      </c>
      <c r="D29" s="197"/>
      <c r="E29" s="197"/>
      <c r="F29" s="197"/>
      <c r="G29" s="197"/>
      <c r="H29" s="197"/>
      <c r="I29" s="197"/>
      <c r="J29" s="197"/>
      <c r="K29" s="197"/>
      <c r="L29" s="197"/>
      <c r="M29" s="201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200"/>
      <c r="AB29" s="184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949"/>
    </row>
    <row r="30" spans="2:40" s="12" customFormat="1" ht="23.25" customHeight="1" outlineLevel="3">
      <c r="B30" s="781"/>
      <c r="C30" s="866" t="s">
        <v>556</v>
      </c>
      <c r="D30" s="197"/>
      <c r="E30" s="197"/>
      <c r="F30" s="197"/>
      <c r="G30" s="197"/>
      <c r="H30" s="197"/>
      <c r="I30" s="197"/>
      <c r="J30" s="197"/>
      <c r="K30" s="197"/>
      <c r="L30" s="197"/>
      <c r="M30" s="20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200"/>
      <c r="AB30" s="184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949"/>
    </row>
    <row r="31" spans="2:40" s="12" customFormat="1" ht="12.75" customHeight="1" outlineLevel="3">
      <c r="B31" s="781"/>
      <c r="C31" s="867" t="s">
        <v>262</v>
      </c>
      <c r="D31" s="197"/>
      <c r="E31" s="197"/>
      <c r="F31" s="197"/>
      <c r="G31" s="197"/>
      <c r="H31" s="197"/>
      <c r="I31" s="197"/>
      <c r="J31" s="197"/>
      <c r="K31" s="197"/>
      <c r="L31" s="197"/>
      <c r="M31" s="201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00"/>
      <c r="AB31" s="184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949"/>
    </row>
    <row r="32" spans="2:40" s="12" customFormat="1" ht="6.75" customHeight="1" outlineLevel="3">
      <c r="B32" s="781"/>
      <c r="C32" s="867" t="s">
        <v>326</v>
      </c>
      <c r="D32" s="197"/>
      <c r="E32" s="197"/>
      <c r="F32" s="197"/>
      <c r="G32" s="197"/>
      <c r="H32" s="197"/>
      <c r="I32" s="197"/>
      <c r="J32" s="197"/>
      <c r="K32" s="197"/>
      <c r="L32" s="197"/>
      <c r="M32" s="201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200"/>
      <c r="AB32" s="184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949"/>
    </row>
    <row r="33" spans="2:40" s="12" customFormat="1" ht="16.5" customHeight="1" outlineLevel="3">
      <c r="B33" s="781"/>
      <c r="C33" s="778" t="s">
        <v>323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201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200"/>
      <c r="AB33" s="184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949"/>
    </row>
    <row r="34" spans="2:40" s="12" customFormat="1" ht="28.5" customHeight="1" outlineLevel="3">
      <c r="B34" s="781"/>
      <c r="C34" s="866" t="s">
        <v>557</v>
      </c>
      <c r="D34" s="197"/>
      <c r="E34" s="197"/>
      <c r="F34" s="197"/>
      <c r="G34" s="197"/>
      <c r="H34" s="197"/>
      <c r="I34" s="197"/>
      <c r="J34" s="197"/>
      <c r="K34" s="197"/>
      <c r="L34" s="197"/>
      <c r="M34" s="201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200"/>
      <c r="AB34" s="184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949"/>
    </row>
    <row r="35" spans="2:40" s="12" customFormat="1" ht="11.25" customHeight="1" outlineLevel="3">
      <c r="B35" s="781"/>
      <c r="C35" s="867" t="s">
        <v>262</v>
      </c>
      <c r="D35" s="197"/>
      <c r="E35" s="197"/>
      <c r="F35" s="197"/>
      <c r="G35" s="197"/>
      <c r="H35" s="197"/>
      <c r="I35" s="197"/>
      <c r="J35" s="197"/>
      <c r="K35" s="197"/>
      <c r="L35" s="197"/>
      <c r="M35" s="201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200"/>
      <c r="AB35" s="184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949"/>
    </row>
    <row r="36" spans="2:40" s="12" customFormat="1" ht="8.25" customHeight="1" outlineLevel="3" thickBot="1">
      <c r="B36" s="886"/>
      <c r="C36" s="868" t="s">
        <v>327</v>
      </c>
      <c r="D36" s="862"/>
      <c r="E36" s="862"/>
      <c r="F36" s="862"/>
      <c r="G36" s="862"/>
      <c r="H36" s="862"/>
      <c r="I36" s="862"/>
      <c r="J36" s="862"/>
      <c r="K36" s="862"/>
      <c r="L36" s="862"/>
      <c r="M36" s="863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64"/>
      <c r="AB36" s="818"/>
      <c r="AC36" s="864"/>
      <c r="AD36" s="864"/>
      <c r="AE36" s="864"/>
      <c r="AF36" s="864"/>
      <c r="AG36" s="864"/>
      <c r="AH36" s="864"/>
      <c r="AI36" s="864"/>
      <c r="AJ36" s="864"/>
      <c r="AK36" s="864"/>
      <c r="AL36" s="864"/>
      <c r="AM36" s="864"/>
      <c r="AN36" s="952"/>
    </row>
    <row r="37" spans="2:40" s="12" customFormat="1" ht="8.25" customHeight="1" outlineLevel="2" thickBot="1">
      <c r="B37" s="881"/>
      <c r="C37" s="882"/>
      <c r="D37" s="878"/>
      <c r="E37" s="878"/>
      <c r="F37" s="878"/>
      <c r="G37" s="878"/>
      <c r="H37" s="878"/>
      <c r="I37" s="878"/>
      <c r="J37" s="878"/>
      <c r="K37" s="878"/>
      <c r="L37" s="878"/>
      <c r="M37" s="883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84"/>
      <c r="AB37" s="877"/>
      <c r="AC37" s="884"/>
      <c r="AD37" s="884"/>
      <c r="AE37" s="884"/>
      <c r="AF37" s="884"/>
      <c r="AG37" s="884"/>
      <c r="AH37" s="884"/>
      <c r="AI37" s="884"/>
      <c r="AJ37" s="884"/>
      <c r="AK37" s="884"/>
      <c r="AL37" s="884"/>
      <c r="AM37" s="884"/>
      <c r="AN37" s="953"/>
    </row>
    <row r="38" spans="2:40" s="175" customFormat="1" ht="14.25" customHeight="1">
      <c r="B38" s="770" t="s">
        <v>340</v>
      </c>
      <c r="C38" s="771"/>
      <c r="D38" s="858"/>
      <c r="E38" s="858"/>
      <c r="F38" s="858"/>
      <c r="G38" s="858"/>
      <c r="H38" s="858"/>
      <c r="I38" s="858"/>
      <c r="J38" s="858"/>
      <c r="K38" s="858"/>
      <c r="L38" s="858"/>
      <c r="M38" s="859"/>
      <c r="N38" s="860"/>
      <c r="O38" s="859"/>
      <c r="P38" s="859"/>
      <c r="Q38" s="859"/>
      <c r="R38" s="859"/>
      <c r="S38" s="859"/>
      <c r="T38" s="859"/>
      <c r="U38" s="859"/>
      <c r="V38" s="859"/>
      <c r="W38" s="859"/>
      <c r="X38" s="859"/>
      <c r="Y38" s="859"/>
      <c r="Z38" s="859"/>
      <c r="AA38" s="861"/>
      <c r="AB38" s="859"/>
      <c r="AC38" s="858"/>
      <c r="AD38" s="858"/>
      <c r="AE38" s="858"/>
      <c r="AF38" s="858"/>
      <c r="AG38" s="858"/>
      <c r="AH38" s="858"/>
      <c r="AI38" s="858"/>
      <c r="AJ38" s="858"/>
      <c r="AK38" s="858"/>
      <c r="AL38" s="858"/>
      <c r="AM38" s="858"/>
      <c r="AN38" s="947"/>
    </row>
    <row r="39" spans="2:40" s="12" customFormat="1" ht="12" customHeight="1">
      <c r="B39" s="772" t="s">
        <v>355</v>
      </c>
      <c r="C39" s="207"/>
      <c r="D39" s="205"/>
      <c r="E39" s="205"/>
      <c r="F39" s="205"/>
      <c r="G39" s="205"/>
      <c r="H39" s="205"/>
      <c r="I39" s="205"/>
      <c r="J39" s="205"/>
      <c r="K39" s="205"/>
      <c r="L39" s="205"/>
      <c r="M39" s="204"/>
      <c r="N39" s="196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204"/>
      <c r="AB39" s="18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944"/>
    </row>
    <row r="40" spans="2:40" s="12" customFormat="1" ht="12" customHeight="1" outlineLevel="1">
      <c r="B40" s="773" t="s">
        <v>23</v>
      </c>
      <c r="C40" s="207"/>
      <c r="D40" s="205"/>
      <c r="E40" s="205"/>
      <c r="F40" s="205"/>
      <c r="G40" s="205"/>
      <c r="H40" s="205"/>
      <c r="I40" s="205"/>
      <c r="J40" s="205"/>
      <c r="K40" s="205"/>
      <c r="L40" s="205"/>
      <c r="M40" s="204"/>
      <c r="N40" s="196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204"/>
      <c r="AB40" s="18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944"/>
    </row>
    <row r="41" spans="2:40" s="12" customFormat="1" ht="12" customHeight="1" outlineLevel="1">
      <c r="B41" s="773" t="s">
        <v>24</v>
      </c>
      <c r="C41" s="207"/>
      <c r="D41" s="205"/>
      <c r="E41" s="205"/>
      <c r="F41" s="205"/>
      <c r="G41" s="205"/>
      <c r="H41" s="205"/>
      <c r="I41" s="205"/>
      <c r="J41" s="205"/>
      <c r="K41" s="205"/>
      <c r="L41" s="205"/>
      <c r="M41" s="204"/>
      <c r="N41" s="196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204"/>
      <c r="AB41" s="18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944"/>
    </row>
    <row r="42" spans="2:40" s="12" customFormat="1" ht="12" customHeight="1" outlineLevel="1" thickBot="1">
      <c r="B42" s="776" t="s">
        <v>183</v>
      </c>
      <c r="C42" s="750"/>
      <c r="D42" s="747"/>
      <c r="E42" s="747"/>
      <c r="F42" s="747"/>
      <c r="G42" s="747"/>
      <c r="H42" s="747"/>
      <c r="I42" s="747"/>
      <c r="J42" s="747"/>
      <c r="K42" s="747"/>
      <c r="L42" s="747"/>
      <c r="M42" s="748"/>
      <c r="N42" s="749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48"/>
      <c r="AB42" s="738"/>
      <c r="AC42" s="748"/>
      <c r="AD42" s="748"/>
      <c r="AE42" s="748"/>
      <c r="AF42" s="748"/>
      <c r="AG42" s="748"/>
      <c r="AH42" s="748"/>
      <c r="AI42" s="748"/>
      <c r="AJ42" s="748"/>
      <c r="AK42" s="748"/>
      <c r="AL42" s="748"/>
      <c r="AM42" s="748"/>
      <c r="AN42" s="948"/>
    </row>
    <row r="43" spans="2:40" s="12" customFormat="1" ht="12.75" customHeight="1">
      <c r="B43" s="780" t="s">
        <v>354</v>
      </c>
      <c r="C43" s="777" t="s">
        <v>102</v>
      </c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65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859"/>
      <c r="AB43" s="743"/>
      <c r="AC43" s="859"/>
      <c r="AD43" s="859"/>
      <c r="AE43" s="859"/>
      <c r="AF43" s="859"/>
      <c r="AG43" s="859"/>
      <c r="AH43" s="859"/>
      <c r="AI43" s="859"/>
      <c r="AJ43" s="859"/>
      <c r="AK43" s="859"/>
      <c r="AL43" s="859"/>
      <c r="AM43" s="859"/>
      <c r="AN43" s="840"/>
    </row>
    <row r="44" spans="2:40" s="12" customFormat="1" ht="12.75" customHeight="1">
      <c r="B44" s="781"/>
      <c r="C44" s="772" t="s">
        <v>345</v>
      </c>
      <c r="D44" s="197"/>
      <c r="E44" s="197"/>
      <c r="F44" s="197"/>
      <c r="G44" s="197"/>
      <c r="H44" s="197"/>
      <c r="I44" s="197"/>
      <c r="J44" s="197"/>
      <c r="K44" s="197"/>
      <c r="L44" s="197"/>
      <c r="M44" s="201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200"/>
      <c r="AB44" s="184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949"/>
    </row>
    <row r="45" spans="2:40" s="12" customFormat="1" ht="8.25" customHeight="1" outlineLevel="1">
      <c r="B45" s="781"/>
      <c r="C45" s="773" t="s">
        <v>23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84"/>
      <c r="T45" s="184"/>
      <c r="U45" s="184"/>
      <c r="V45" s="184"/>
      <c r="W45" s="184"/>
      <c r="X45" s="184"/>
      <c r="Y45" s="184"/>
      <c r="Z45" s="184"/>
      <c r="AA45" s="203"/>
      <c r="AB45" s="184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950"/>
    </row>
    <row r="46" spans="2:40" s="12" customFormat="1" ht="9.75" customHeight="1" outlineLevel="1">
      <c r="B46" s="781"/>
      <c r="C46" s="773" t="s">
        <v>24</v>
      </c>
      <c r="D46" s="194"/>
      <c r="E46" s="194"/>
      <c r="F46" s="194"/>
      <c r="G46" s="194"/>
      <c r="H46" s="194"/>
      <c r="I46" s="194"/>
      <c r="J46" s="194"/>
      <c r="K46" s="194"/>
      <c r="L46" s="194"/>
      <c r="M46" s="20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203"/>
      <c r="AB46" s="184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950"/>
    </row>
    <row r="47" spans="2:40" s="12" customFormat="1" ht="9" customHeight="1" outlineLevel="1" collapsed="1">
      <c r="B47" s="781"/>
      <c r="C47" s="776" t="s">
        <v>183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204"/>
      <c r="AB47" s="18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944"/>
    </row>
    <row r="48" spans="2:40" s="12" customFormat="1" ht="12" customHeight="1" outlineLevel="3">
      <c r="B48" s="781"/>
      <c r="C48" s="740" t="s">
        <v>11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6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93"/>
      <c r="AB48" s="184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775"/>
    </row>
    <row r="49" spans="2:40" s="12" customFormat="1" ht="16.5" customHeight="1" outlineLevel="3">
      <c r="B49" s="781"/>
      <c r="C49" s="866" t="s">
        <v>324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99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98"/>
      <c r="AB49" s="184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951"/>
    </row>
    <row r="50" spans="2:40" s="12" customFormat="1" ht="11.25" customHeight="1" outlineLevel="3">
      <c r="B50" s="781"/>
      <c r="C50" s="866" t="s">
        <v>262</v>
      </c>
      <c r="D50" s="197"/>
      <c r="E50" s="197"/>
      <c r="F50" s="197"/>
      <c r="G50" s="197"/>
      <c r="H50" s="197"/>
      <c r="I50" s="197"/>
      <c r="J50" s="197"/>
      <c r="K50" s="197"/>
      <c r="L50" s="197"/>
      <c r="M50" s="201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200"/>
      <c r="AB50" s="184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949"/>
    </row>
    <row r="51" spans="2:40" s="12" customFormat="1" ht="10.5" customHeight="1" outlineLevel="3">
      <c r="B51" s="781"/>
      <c r="C51" s="866" t="s">
        <v>325</v>
      </c>
      <c r="D51" s="197"/>
      <c r="E51" s="197"/>
      <c r="F51" s="197"/>
      <c r="G51" s="197"/>
      <c r="H51" s="197"/>
      <c r="I51" s="197"/>
      <c r="J51" s="197"/>
      <c r="K51" s="197"/>
      <c r="L51" s="197"/>
      <c r="M51" s="201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200"/>
      <c r="AB51" s="184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949"/>
    </row>
    <row r="52" spans="2:40" s="12" customFormat="1" ht="16.5" customHeight="1" outlineLevel="3">
      <c r="B52" s="781"/>
      <c r="C52" s="778" t="s">
        <v>205</v>
      </c>
      <c r="D52" s="197"/>
      <c r="E52" s="197"/>
      <c r="F52" s="197"/>
      <c r="G52" s="197"/>
      <c r="H52" s="197"/>
      <c r="I52" s="197"/>
      <c r="J52" s="197"/>
      <c r="K52" s="197"/>
      <c r="L52" s="197"/>
      <c r="M52" s="201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200"/>
      <c r="AB52" s="184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949"/>
    </row>
    <row r="53" spans="2:40" s="12" customFormat="1" ht="23.25" customHeight="1" outlineLevel="3">
      <c r="B53" s="781"/>
      <c r="C53" s="866" t="s">
        <v>556</v>
      </c>
      <c r="D53" s="197"/>
      <c r="E53" s="197"/>
      <c r="F53" s="197"/>
      <c r="G53" s="197"/>
      <c r="H53" s="197"/>
      <c r="I53" s="197"/>
      <c r="J53" s="197"/>
      <c r="K53" s="197"/>
      <c r="L53" s="197"/>
      <c r="M53" s="201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200"/>
      <c r="AB53" s="184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949"/>
    </row>
    <row r="54" spans="2:40" s="12" customFormat="1" ht="12.75" customHeight="1" outlineLevel="3">
      <c r="B54" s="781"/>
      <c r="C54" s="867" t="s">
        <v>262</v>
      </c>
      <c r="D54" s="197"/>
      <c r="E54" s="197"/>
      <c r="F54" s="197"/>
      <c r="G54" s="197"/>
      <c r="H54" s="197"/>
      <c r="I54" s="197"/>
      <c r="J54" s="197"/>
      <c r="K54" s="197"/>
      <c r="L54" s="197"/>
      <c r="M54" s="201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200"/>
      <c r="AB54" s="184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949"/>
    </row>
    <row r="55" spans="2:40" s="12" customFormat="1" ht="6.75" customHeight="1" outlineLevel="3">
      <c r="B55" s="781"/>
      <c r="C55" s="867" t="s">
        <v>326</v>
      </c>
      <c r="D55" s="197"/>
      <c r="E55" s="197"/>
      <c r="F55" s="197"/>
      <c r="G55" s="197"/>
      <c r="H55" s="197"/>
      <c r="I55" s="197"/>
      <c r="J55" s="197"/>
      <c r="K55" s="197"/>
      <c r="L55" s="197"/>
      <c r="M55" s="201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200"/>
      <c r="AB55" s="184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949"/>
    </row>
    <row r="56" spans="2:40" s="12" customFormat="1" ht="16.5" customHeight="1" outlineLevel="3">
      <c r="B56" s="781"/>
      <c r="C56" s="778" t="s">
        <v>323</v>
      </c>
      <c r="D56" s="197"/>
      <c r="E56" s="197"/>
      <c r="F56" s="197"/>
      <c r="G56" s="197"/>
      <c r="H56" s="197"/>
      <c r="I56" s="197"/>
      <c r="J56" s="197"/>
      <c r="K56" s="197"/>
      <c r="L56" s="197"/>
      <c r="M56" s="201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200"/>
      <c r="AB56" s="184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949"/>
    </row>
    <row r="57" spans="2:40" s="12" customFormat="1" ht="28.5" customHeight="1" outlineLevel="3">
      <c r="B57" s="781"/>
      <c r="C57" s="866" t="s">
        <v>557</v>
      </c>
      <c r="D57" s="197"/>
      <c r="E57" s="197"/>
      <c r="F57" s="197"/>
      <c r="G57" s="197"/>
      <c r="H57" s="197"/>
      <c r="I57" s="197"/>
      <c r="J57" s="197"/>
      <c r="K57" s="197"/>
      <c r="L57" s="197"/>
      <c r="M57" s="201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200"/>
      <c r="AB57" s="184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949"/>
    </row>
    <row r="58" spans="2:40" s="12" customFormat="1" ht="11.25" customHeight="1" outlineLevel="3">
      <c r="B58" s="781"/>
      <c r="C58" s="867" t="s">
        <v>262</v>
      </c>
      <c r="D58" s="197"/>
      <c r="E58" s="197"/>
      <c r="F58" s="197"/>
      <c r="G58" s="197"/>
      <c r="H58" s="197"/>
      <c r="I58" s="197"/>
      <c r="J58" s="197"/>
      <c r="K58" s="197"/>
      <c r="L58" s="197"/>
      <c r="M58" s="201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200"/>
      <c r="AB58" s="184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949"/>
    </row>
    <row r="59" spans="2:40" s="12" customFormat="1" ht="8.25" customHeight="1" outlineLevel="3" thickBot="1">
      <c r="B59" s="886"/>
      <c r="C59" s="868" t="s">
        <v>327</v>
      </c>
      <c r="D59" s="862"/>
      <c r="E59" s="862"/>
      <c r="F59" s="862"/>
      <c r="G59" s="862"/>
      <c r="H59" s="862"/>
      <c r="I59" s="862"/>
      <c r="J59" s="862"/>
      <c r="K59" s="862"/>
      <c r="L59" s="862"/>
      <c r="M59" s="863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64"/>
      <c r="AB59" s="818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  <c r="AM59" s="864"/>
      <c r="AN59" s="952"/>
    </row>
    <row r="60" spans="2:40" s="12" customFormat="1" ht="8.25" customHeight="1" outlineLevel="2" thickBot="1">
      <c r="B60" s="881"/>
      <c r="C60" s="882"/>
      <c r="D60" s="878"/>
      <c r="E60" s="878"/>
      <c r="F60" s="878"/>
      <c r="G60" s="878"/>
      <c r="H60" s="878"/>
      <c r="I60" s="878"/>
      <c r="J60" s="878"/>
      <c r="K60" s="878"/>
      <c r="L60" s="878"/>
      <c r="M60" s="883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877"/>
      <c r="AA60" s="884"/>
      <c r="AB60" s="877"/>
      <c r="AC60" s="884"/>
      <c r="AD60" s="884"/>
      <c r="AE60" s="884"/>
      <c r="AF60" s="884"/>
      <c r="AG60" s="884"/>
      <c r="AH60" s="884"/>
      <c r="AI60" s="884"/>
      <c r="AJ60" s="884"/>
      <c r="AK60" s="884"/>
      <c r="AL60" s="884"/>
      <c r="AM60" s="884"/>
      <c r="AN60" s="953"/>
    </row>
    <row r="61" spans="2:36" ht="12.75">
      <c r="B61" s="707" t="s">
        <v>656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2:36" ht="12.75">
      <c r="B62" s="707" t="s">
        <v>657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2:36" ht="8.25" customHeight="1">
      <c r="B63" s="713" t="s">
        <v>659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2:36" ht="9.75" customHeight="1">
      <c r="B64" s="253" t="str">
        <f>'Табл.Т.1'!$B$29</f>
        <v>Директор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2:36" ht="3.75" customHeight="1">
      <c r="B65" s="254"/>
      <c r="C65"/>
      <c r="D65"/>
      <c r="E65"/>
      <c r="F65" s="55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2:36" ht="12.75">
      <c r="B66" s="253" t="str">
        <f>'Табл.Т.1'!$B$31</f>
        <v>Исполнитель (телефон)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3:36" ht="3.75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2:36" ht="12.75">
      <c r="B68" s="725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2:36" ht="12.75">
      <c r="B69" s="725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2:36" ht="12.75">
      <c r="B70" s="72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ht="12" customHeight="1">
      <c r="B71" s="725"/>
    </row>
  </sheetData>
  <sheetProtection/>
  <mergeCells count="36">
    <mergeCell ref="E6:E8"/>
    <mergeCell ref="W6:W8"/>
    <mergeCell ref="M6:M8"/>
    <mergeCell ref="I6:I8"/>
    <mergeCell ref="N6:N7"/>
    <mergeCell ref="H7:H8"/>
    <mergeCell ref="J6:J8"/>
    <mergeCell ref="AJ6:AJ8"/>
    <mergeCell ref="F7:F8"/>
    <mergeCell ref="G7:G8"/>
    <mergeCell ref="F6:H6"/>
    <mergeCell ref="AB6:AB7"/>
    <mergeCell ref="Y6:Y8"/>
    <mergeCell ref="V6:V8"/>
    <mergeCell ref="O6:O7"/>
    <mergeCell ref="K6:K8"/>
    <mergeCell ref="AD7:AD8"/>
    <mergeCell ref="AK6:AK8"/>
    <mergeCell ref="AM6:AM8"/>
    <mergeCell ref="AL6:AL8"/>
    <mergeCell ref="AN6:AN8"/>
    <mergeCell ref="D6:D8"/>
    <mergeCell ref="AC6:AC7"/>
    <mergeCell ref="P6:P7"/>
    <mergeCell ref="L6:L8"/>
    <mergeCell ref="X6:X8"/>
    <mergeCell ref="AA6:AA8"/>
    <mergeCell ref="AI7:AI8"/>
    <mergeCell ref="AD6:AI6"/>
    <mergeCell ref="AE8:AG8"/>
    <mergeCell ref="AH7:AH8"/>
    <mergeCell ref="Q7:Q8"/>
    <mergeCell ref="R8:T8"/>
    <mergeCell ref="Q6:U6"/>
    <mergeCell ref="U7:U8"/>
    <mergeCell ref="Z6:Z8"/>
  </mergeCells>
  <printOptions/>
  <pageMargins left="0.1968503937007874" right="0" top="0" bottom="0" header="0" footer="0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AN71"/>
  <sheetViews>
    <sheetView zoomScalePageLayoutView="0" workbookViewId="0" topLeftCell="A1">
      <pane xSplit="3" ySplit="8" topLeftCell="D1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8" sqref="B68:B71"/>
    </sheetView>
  </sheetViews>
  <sheetFormatPr defaultColWidth="9.00390625" defaultRowHeight="18.75" customHeight="1" outlineLevelRow="3" outlineLevelCol="1"/>
  <cols>
    <col min="1" max="1" width="3.00390625" style="0" customWidth="1"/>
    <col min="2" max="2" width="10.875" style="0" customWidth="1"/>
    <col min="3" max="3" width="27.50390625" style="62" customWidth="1"/>
    <col min="4" max="4" width="5.125" style="88" customWidth="1" outlineLevel="1"/>
    <col min="5" max="5" width="6.375" style="62" customWidth="1" outlineLevel="1"/>
    <col min="6" max="6" width="5.375" style="62" customWidth="1" outlineLevel="1"/>
    <col min="7" max="7" width="6.50390625" style="62" customWidth="1" outlineLevel="1"/>
    <col min="8" max="8" width="5.875" style="62" customWidth="1" outlineLevel="1"/>
    <col min="9" max="10" width="7.50390625" style="62" customWidth="1" outlineLevel="1"/>
    <col min="11" max="11" width="4.875" style="62" customWidth="1" outlineLevel="1"/>
    <col min="12" max="13" width="6.375" style="62" customWidth="1" outlineLevel="1"/>
    <col min="14" max="14" width="9.00390625" style="62" customWidth="1"/>
    <col min="15" max="15" width="8.00390625" style="62" customWidth="1"/>
    <col min="16" max="16" width="8.50390625" style="62" customWidth="1"/>
    <col min="17" max="17" width="8.625" style="62" customWidth="1"/>
    <col min="18" max="18" width="10.125" style="62" customWidth="1"/>
    <col min="19" max="19" width="7.875" style="62" customWidth="1"/>
    <col min="20" max="20" width="10.125" style="62" customWidth="1"/>
    <col min="21" max="21" width="7.875" style="62" customWidth="1"/>
    <col min="22" max="22" width="5.50390625" style="62" customWidth="1" outlineLevel="1"/>
    <col min="23" max="23" width="5.125" style="62" customWidth="1" outlineLevel="1"/>
    <col min="24" max="24" width="7.375" style="62" customWidth="1" outlineLevel="1"/>
    <col min="25" max="25" width="6.125" style="62" customWidth="1" outlineLevel="1"/>
    <col min="26" max="26" width="7.625" style="62" customWidth="1" outlineLevel="1"/>
    <col min="27" max="27" width="7.00390625" style="62" customWidth="1" outlineLevel="1"/>
    <col min="28" max="28" width="6.625" style="62" customWidth="1"/>
    <col min="29" max="29" width="9.00390625" style="62" customWidth="1"/>
    <col min="30" max="30" width="7.50390625" style="62" customWidth="1"/>
    <col min="31" max="32" width="11.875" style="62" customWidth="1"/>
    <col min="33" max="33" width="11.00390625" style="62" customWidth="1"/>
    <col min="34" max="34" width="11.625" style="62" customWidth="1"/>
    <col min="35" max="35" width="8.875" style="62" customWidth="1"/>
    <col min="36" max="36" width="8.125" style="187" customWidth="1"/>
  </cols>
  <sheetData>
    <row r="1" spans="4:40" ht="12" customHeight="1"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M1" s="247"/>
      <c r="AN1" s="756" t="s">
        <v>162</v>
      </c>
    </row>
    <row r="2" spans="2:40" ht="15.75" customHeight="1">
      <c r="B2" s="5" t="s">
        <v>347</v>
      </c>
      <c r="D2" s="24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M2" s="135"/>
      <c r="AN2" s="937" t="s">
        <v>759</v>
      </c>
    </row>
    <row r="3" spans="2:40" ht="15.75" customHeight="1">
      <c r="B3" s="229" t="str">
        <f>'Табл.Т.1'!$B$3</f>
        <v>Наименование предприятия</v>
      </c>
      <c r="D3" s="244"/>
      <c r="E3" s="135"/>
      <c r="F3" s="135"/>
      <c r="G3" s="135"/>
      <c r="H3" s="135"/>
      <c r="I3" s="135"/>
      <c r="J3" s="135"/>
      <c r="K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G3" s="135"/>
      <c r="AH3" s="135"/>
      <c r="AM3" s="135"/>
      <c r="AN3" s="938" t="s">
        <v>559</v>
      </c>
    </row>
    <row r="4" spans="2:36" ht="9.75" customHeight="1">
      <c r="B4" s="724" t="s">
        <v>598</v>
      </c>
      <c r="D4" s="244"/>
      <c r="E4" s="244"/>
      <c r="F4" s="244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G4" s="135"/>
      <c r="AH4" s="135"/>
      <c r="AI4" s="135"/>
      <c r="AJ4" s="188"/>
    </row>
    <row r="5" spans="4:36" ht="3.75" customHeight="1" thickBot="1">
      <c r="D5" s="248"/>
      <c r="E5" s="248"/>
      <c r="F5" s="248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</row>
    <row r="6" spans="2:40" ht="26.25" customHeight="1">
      <c r="B6" s="846" t="s">
        <v>339</v>
      </c>
      <c r="C6" s="939"/>
      <c r="D6" s="1316" t="s">
        <v>322</v>
      </c>
      <c r="E6" s="1316" t="s">
        <v>344</v>
      </c>
      <c r="F6" s="1351" t="s">
        <v>342</v>
      </c>
      <c r="G6" s="1352"/>
      <c r="H6" s="1353"/>
      <c r="I6" s="1316" t="s">
        <v>349</v>
      </c>
      <c r="J6" s="1316" t="s">
        <v>350</v>
      </c>
      <c r="K6" s="1316" t="s">
        <v>331</v>
      </c>
      <c r="L6" s="1316" t="s">
        <v>3</v>
      </c>
      <c r="M6" s="1316" t="s">
        <v>332</v>
      </c>
      <c r="N6" s="1359" t="s">
        <v>330</v>
      </c>
      <c r="O6" s="1291" t="s">
        <v>337</v>
      </c>
      <c r="P6" s="1344" t="s">
        <v>336</v>
      </c>
      <c r="Q6" s="1341" t="s">
        <v>333</v>
      </c>
      <c r="R6" s="1342"/>
      <c r="S6" s="1342"/>
      <c r="T6" s="1342"/>
      <c r="U6" s="1343"/>
      <c r="V6" s="1372" t="s">
        <v>204</v>
      </c>
      <c r="W6" s="1316" t="s">
        <v>335</v>
      </c>
      <c r="X6" s="1316" t="s">
        <v>575</v>
      </c>
      <c r="Y6" s="1316" t="s">
        <v>576</v>
      </c>
      <c r="Z6" s="1316" t="s">
        <v>351</v>
      </c>
      <c r="AA6" s="1316" t="s">
        <v>338</v>
      </c>
      <c r="AB6" s="1364" t="s">
        <v>764</v>
      </c>
      <c r="AC6" s="1344" t="s">
        <v>765</v>
      </c>
      <c r="AD6" s="1334" t="s">
        <v>333</v>
      </c>
      <c r="AE6" s="1335"/>
      <c r="AF6" s="1335"/>
      <c r="AG6" s="1335"/>
      <c r="AH6" s="1335"/>
      <c r="AI6" s="1336"/>
      <c r="AJ6" s="1369" t="s">
        <v>571</v>
      </c>
      <c r="AK6" s="1366" t="s">
        <v>757</v>
      </c>
      <c r="AL6" s="1366" t="s">
        <v>755</v>
      </c>
      <c r="AM6" s="1366" t="s">
        <v>758</v>
      </c>
      <c r="AN6" s="1361" t="s">
        <v>756</v>
      </c>
    </row>
    <row r="7" spans="2:40" ht="90.75" customHeight="1">
      <c r="B7" s="940" t="s">
        <v>658</v>
      </c>
      <c r="C7" s="206" t="s">
        <v>399</v>
      </c>
      <c r="D7" s="1317"/>
      <c r="E7" s="1317"/>
      <c r="F7" s="1350" t="s">
        <v>15</v>
      </c>
      <c r="G7" s="1350" t="s">
        <v>35</v>
      </c>
      <c r="H7" s="1350" t="s">
        <v>36</v>
      </c>
      <c r="I7" s="1317"/>
      <c r="J7" s="1317"/>
      <c r="K7" s="1317"/>
      <c r="L7" s="1317"/>
      <c r="M7" s="1317"/>
      <c r="N7" s="1360"/>
      <c r="O7" s="1292"/>
      <c r="P7" s="1345"/>
      <c r="Q7" s="1350" t="s">
        <v>771</v>
      </c>
      <c r="R7" s="251" t="s">
        <v>772</v>
      </c>
      <c r="S7" s="251" t="s">
        <v>773</v>
      </c>
      <c r="T7" s="251" t="s">
        <v>352</v>
      </c>
      <c r="U7" s="1332" t="s">
        <v>774</v>
      </c>
      <c r="V7" s="1373"/>
      <c r="W7" s="1317"/>
      <c r="X7" s="1317"/>
      <c r="Y7" s="1317"/>
      <c r="Z7" s="1317"/>
      <c r="AA7" s="1317"/>
      <c r="AB7" s="1365"/>
      <c r="AC7" s="1345"/>
      <c r="AD7" s="1340" t="s">
        <v>769</v>
      </c>
      <c r="AE7" s="250" t="s">
        <v>766</v>
      </c>
      <c r="AF7" s="1137" t="s">
        <v>767</v>
      </c>
      <c r="AG7" s="1137" t="s">
        <v>768</v>
      </c>
      <c r="AH7" s="1340" t="s">
        <v>770</v>
      </c>
      <c r="AI7" s="1332" t="s">
        <v>655</v>
      </c>
      <c r="AJ7" s="1370"/>
      <c r="AK7" s="1367"/>
      <c r="AL7" s="1367"/>
      <c r="AM7" s="1367"/>
      <c r="AN7" s="1362"/>
    </row>
    <row r="8" spans="2:40" ht="58.5" customHeight="1" thickBot="1">
      <c r="B8" s="941" t="s">
        <v>424</v>
      </c>
      <c r="C8" s="719" t="s">
        <v>425</v>
      </c>
      <c r="D8" s="1318"/>
      <c r="E8" s="1318"/>
      <c r="F8" s="1318"/>
      <c r="G8" s="1318"/>
      <c r="H8" s="1318"/>
      <c r="I8" s="1318"/>
      <c r="J8" s="1318"/>
      <c r="K8" s="1318"/>
      <c r="L8" s="1318"/>
      <c r="M8" s="1318"/>
      <c r="N8" s="942" t="s">
        <v>334</v>
      </c>
      <c r="O8" s="808">
        <f>'Табл.Т.2..'!$D$7</f>
        <v>0</v>
      </c>
      <c r="P8" s="810">
        <f>'Табл.Т.2..'!$F$7</f>
        <v>0</v>
      </c>
      <c r="Q8" s="1318"/>
      <c r="R8" s="1337" t="s">
        <v>763</v>
      </c>
      <c r="S8" s="1338"/>
      <c r="T8" s="1339"/>
      <c r="U8" s="1333"/>
      <c r="V8" s="1374"/>
      <c r="W8" s="1318"/>
      <c r="X8" s="1318"/>
      <c r="Y8" s="1318"/>
      <c r="Z8" s="1318"/>
      <c r="AA8" s="1318"/>
      <c r="AB8" s="1136">
        <f>'Табл.Т.2..'!$D$7</f>
        <v>0</v>
      </c>
      <c r="AC8" s="810">
        <f>'Табл.Т.2..'!$F$7</f>
        <v>0</v>
      </c>
      <c r="AD8" s="1307"/>
      <c r="AE8" s="1337" t="s">
        <v>763</v>
      </c>
      <c r="AF8" s="1338"/>
      <c r="AG8" s="1339"/>
      <c r="AH8" s="1307"/>
      <c r="AI8" s="1333"/>
      <c r="AJ8" s="1371"/>
      <c r="AK8" s="1368"/>
      <c r="AL8" s="1368"/>
      <c r="AM8" s="1368"/>
      <c r="AN8" s="1363"/>
    </row>
    <row r="9" spans="2:40" s="175" customFormat="1" ht="12.75" customHeight="1" thickBot="1">
      <c r="B9" s="844">
        <v>1</v>
      </c>
      <c r="C9" s="844">
        <f aca="true" t="shared" si="0" ref="C9:AN9">B9+1</f>
        <v>2</v>
      </c>
      <c r="D9" s="844">
        <f t="shared" si="0"/>
        <v>3</v>
      </c>
      <c r="E9" s="844">
        <f t="shared" si="0"/>
        <v>4</v>
      </c>
      <c r="F9" s="844">
        <f t="shared" si="0"/>
        <v>5</v>
      </c>
      <c r="G9" s="844">
        <f t="shared" si="0"/>
        <v>6</v>
      </c>
      <c r="H9" s="844">
        <f t="shared" si="0"/>
        <v>7</v>
      </c>
      <c r="I9" s="844">
        <f t="shared" si="0"/>
        <v>8</v>
      </c>
      <c r="J9" s="844">
        <f t="shared" si="0"/>
        <v>9</v>
      </c>
      <c r="K9" s="844">
        <f t="shared" si="0"/>
        <v>10</v>
      </c>
      <c r="L9" s="844">
        <f t="shared" si="0"/>
        <v>11</v>
      </c>
      <c r="M9" s="844">
        <f t="shared" si="0"/>
        <v>12</v>
      </c>
      <c r="N9" s="844">
        <f t="shared" si="0"/>
        <v>13</v>
      </c>
      <c r="O9" s="844">
        <f t="shared" si="0"/>
        <v>14</v>
      </c>
      <c r="P9" s="844">
        <f t="shared" si="0"/>
        <v>15</v>
      </c>
      <c r="Q9" s="844">
        <f t="shared" si="0"/>
        <v>16</v>
      </c>
      <c r="R9" s="844">
        <f t="shared" si="0"/>
        <v>17</v>
      </c>
      <c r="S9" s="844">
        <f t="shared" si="0"/>
        <v>18</v>
      </c>
      <c r="T9" s="844">
        <f t="shared" si="0"/>
        <v>19</v>
      </c>
      <c r="U9" s="844">
        <f t="shared" si="0"/>
        <v>20</v>
      </c>
      <c r="V9" s="844">
        <f t="shared" si="0"/>
        <v>21</v>
      </c>
      <c r="W9" s="844">
        <f t="shared" si="0"/>
        <v>22</v>
      </c>
      <c r="X9" s="844">
        <f t="shared" si="0"/>
        <v>23</v>
      </c>
      <c r="Y9" s="844">
        <f t="shared" si="0"/>
        <v>24</v>
      </c>
      <c r="Z9" s="844">
        <f t="shared" si="0"/>
        <v>25</v>
      </c>
      <c r="AA9" s="844">
        <f t="shared" si="0"/>
        <v>26</v>
      </c>
      <c r="AB9" s="844">
        <f t="shared" si="0"/>
        <v>27</v>
      </c>
      <c r="AC9" s="844">
        <f t="shared" si="0"/>
        <v>28</v>
      </c>
      <c r="AD9" s="844">
        <f t="shared" si="0"/>
        <v>29</v>
      </c>
      <c r="AE9" s="844">
        <f t="shared" si="0"/>
        <v>30</v>
      </c>
      <c r="AF9" s="844">
        <f t="shared" si="0"/>
        <v>31</v>
      </c>
      <c r="AG9" s="844">
        <f t="shared" si="0"/>
        <v>32</v>
      </c>
      <c r="AH9" s="844">
        <f t="shared" si="0"/>
        <v>33</v>
      </c>
      <c r="AI9" s="844">
        <f t="shared" si="0"/>
        <v>34</v>
      </c>
      <c r="AJ9" s="844">
        <f t="shared" si="0"/>
        <v>35</v>
      </c>
      <c r="AK9" s="844">
        <f t="shared" si="0"/>
        <v>36</v>
      </c>
      <c r="AL9" s="844">
        <f t="shared" si="0"/>
        <v>37</v>
      </c>
      <c r="AM9" s="844">
        <f t="shared" si="0"/>
        <v>38</v>
      </c>
      <c r="AN9" s="844">
        <f t="shared" si="0"/>
        <v>39</v>
      </c>
    </row>
    <row r="10" spans="2:40" ht="13.5">
      <c r="B10" s="784" t="s">
        <v>341</v>
      </c>
      <c r="C10" s="785"/>
      <c r="D10" s="786"/>
      <c r="E10" s="786"/>
      <c r="F10" s="786"/>
      <c r="G10" s="786"/>
      <c r="H10" s="786"/>
      <c r="I10" s="786"/>
      <c r="J10" s="786"/>
      <c r="K10" s="786"/>
      <c r="L10" s="786"/>
      <c r="M10" s="839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839"/>
      <c r="AB10" s="743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943"/>
    </row>
    <row r="11" spans="2:40" ht="13.5" outlineLevel="1">
      <c r="B11" s="773" t="s">
        <v>23</v>
      </c>
      <c r="C11" s="207"/>
      <c r="D11" s="205"/>
      <c r="E11" s="205"/>
      <c r="F11" s="205"/>
      <c r="G11" s="205"/>
      <c r="H11" s="205"/>
      <c r="I11" s="205"/>
      <c r="J11" s="205"/>
      <c r="K11" s="205"/>
      <c r="L11" s="205"/>
      <c r="M11" s="20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204"/>
      <c r="AB11" s="18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944"/>
    </row>
    <row r="12" spans="2:40" ht="13.5" outlineLevel="1">
      <c r="B12" s="773" t="s">
        <v>24</v>
      </c>
      <c r="C12" s="207"/>
      <c r="D12" s="205"/>
      <c r="E12" s="205"/>
      <c r="F12" s="205"/>
      <c r="G12" s="205"/>
      <c r="H12" s="205"/>
      <c r="I12" s="205"/>
      <c r="J12" s="205"/>
      <c r="K12" s="205"/>
      <c r="L12" s="205"/>
      <c r="M12" s="20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204"/>
      <c r="AB12" s="18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944"/>
    </row>
    <row r="13" spans="2:40" ht="14.25" outlineLevel="1" thickBot="1">
      <c r="B13" s="841" t="s">
        <v>183</v>
      </c>
      <c r="C13" s="945"/>
      <c r="D13" s="946"/>
      <c r="E13" s="946"/>
      <c r="F13" s="946"/>
      <c r="G13" s="946"/>
      <c r="H13" s="946"/>
      <c r="I13" s="946"/>
      <c r="J13" s="946"/>
      <c r="K13" s="946"/>
      <c r="L13" s="946"/>
      <c r="M13" s="842"/>
      <c r="N13" s="818"/>
      <c r="O13" s="81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48"/>
      <c r="AB13" s="73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948"/>
    </row>
    <row r="14" spans="2:40" s="12" customFormat="1" ht="13.5" customHeight="1" thickBot="1">
      <c r="B14" s="854"/>
      <c r="C14" s="875" t="s">
        <v>615</v>
      </c>
      <c r="D14" s="869"/>
      <c r="E14" s="870"/>
      <c r="F14" s="870"/>
      <c r="G14" s="871"/>
      <c r="H14" s="954"/>
      <c r="I14" s="870"/>
      <c r="J14" s="870"/>
      <c r="K14" s="870"/>
      <c r="L14" s="870"/>
      <c r="M14" s="955"/>
      <c r="N14" s="873"/>
      <c r="O14" s="956"/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/>
      <c r="AA14" s="872"/>
      <c r="AB14" s="873"/>
      <c r="AC14" s="872"/>
      <c r="AD14" s="872"/>
      <c r="AE14" s="872"/>
      <c r="AF14" s="872"/>
      <c r="AG14" s="872"/>
      <c r="AH14" s="872"/>
      <c r="AI14" s="872"/>
      <c r="AJ14" s="872"/>
      <c r="AK14" s="872"/>
      <c r="AL14" s="872"/>
      <c r="AM14" s="872"/>
      <c r="AN14" s="955"/>
    </row>
    <row r="15" spans="2:40" s="175" customFormat="1" ht="14.25" customHeight="1">
      <c r="B15" s="770" t="s">
        <v>340</v>
      </c>
      <c r="C15" s="771"/>
      <c r="D15" s="858"/>
      <c r="E15" s="858"/>
      <c r="F15" s="858"/>
      <c r="G15" s="858"/>
      <c r="H15" s="858"/>
      <c r="I15" s="858"/>
      <c r="J15" s="858"/>
      <c r="K15" s="858"/>
      <c r="L15" s="858"/>
      <c r="M15" s="859"/>
      <c r="N15" s="860"/>
      <c r="O15" s="859"/>
      <c r="P15" s="838"/>
      <c r="Q15" s="838"/>
      <c r="R15" s="838"/>
      <c r="S15" s="838"/>
      <c r="T15" s="838"/>
      <c r="U15" s="838"/>
      <c r="V15" s="838"/>
      <c r="W15" s="838"/>
      <c r="X15" s="838"/>
      <c r="Y15" s="838"/>
      <c r="Z15" s="838"/>
      <c r="AA15" s="957"/>
      <c r="AB15" s="838"/>
      <c r="AC15" s="958"/>
      <c r="AD15" s="958"/>
      <c r="AE15" s="958"/>
      <c r="AF15" s="958"/>
      <c r="AG15" s="958"/>
      <c r="AH15" s="958"/>
      <c r="AI15" s="958"/>
      <c r="AJ15" s="958"/>
      <c r="AK15" s="958"/>
      <c r="AL15" s="958"/>
      <c r="AM15" s="958"/>
      <c r="AN15" s="959"/>
    </row>
    <row r="16" spans="2:40" s="12" customFormat="1" ht="12" customHeight="1">
      <c r="B16" s="772" t="s">
        <v>355</v>
      </c>
      <c r="C16" s="207"/>
      <c r="D16" s="205"/>
      <c r="E16" s="205"/>
      <c r="F16" s="205"/>
      <c r="G16" s="205"/>
      <c r="H16" s="205"/>
      <c r="I16" s="205"/>
      <c r="J16" s="205"/>
      <c r="K16" s="205"/>
      <c r="L16" s="205"/>
      <c r="M16" s="204"/>
      <c r="N16" s="196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204"/>
      <c r="AB16" s="18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944"/>
    </row>
    <row r="17" spans="2:40" s="12" customFormat="1" ht="12" customHeight="1" outlineLevel="1">
      <c r="B17" s="773" t="s">
        <v>23</v>
      </c>
      <c r="C17" s="207"/>
      <c r="D17" s="205"/>
      <c r="E17" s="205"/>
      <c r="F17" s="205"/>
      <c r="G17" s="205"/>
      <c r="H17" s="205"/>
      <c r="I17" s="205"/>
      <c r="J17" s="205"/>
      <c r="K17" s="205"/>
      <c r="L17" s="205"/>
      <c r="M17" s="204"/>
      <c r="N17" s="196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204"/>
      <c r="AB17" s="18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944"/>
    </row>
    <row r="18" spans="2:40" s="12" customFormat="1" ht="12" customHeight="1" outlineLevel="1">
      <c r="B18" s="773" t="s">
        <v>24</v>
      </c>
      <c r="C18" s="207"/>
      <c r="D18" s="205"/>
      <c r="E18" s="205"/>
      <c r="F18" s="205"/>
      <c r="G18" s="205"/>
      <c r="H18" s="205"/>
      <c r="I18" s="205"/>
      <c r="J18" s="205"/>
      <c r="K18" s="205"/>
      <c r="L18" s="205"/>
      <c r="M18" s="204"/>
      <c r="N18" s="196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204"/>
      <c r="AB18" s="18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944"/>
    </row>
    <row r="19" spans="2:40" s="12" customFormat="1" ht="12" customHeight="1" outlineLevel="1" thickBot="1">
      <c r="B19" s="776" t="s">
        <v>183</v>
      </c>
      <c r="C19" s="750"/>
      <c r="D19" s="747"/>
      <c r="E19" s="747"/>
      <c r="F19" s="747"/>
      <c r="G19" s="747"/>
      <c r="H19" s="747"/>
      <c r="I19" s="747"/>
      <c r="J19" s="747"/>
      <c r="K19" s="747"/>
      <c r="L19" s="747"/>
      <c r="M19" s="748"/>
      <c r="N19" s="749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48"/>
      <c r="AB19" s="738"/>
      <c r="AC19" s="748"/>
      <c r="AD19" s="748"/>
      <c r="AE19" s="748"/>
      <c r="AF19" s="748"/>
      <c r="AG19" s="748"/>
      <c r="AH19" s="748"/>
      <c r="AI19" s="748"/>
      <c r="AJ19" s="748"/>
      <c r="AK19" s="748"/>
      <c r="AL19" s="748"/>
      <c r="AM19" s="748"/>
      <c r="AN19" s="948"/>
    </row>
    <row r="20" spans="2:40" s="12" customFormat="1" ht="12.75" customHeight="1">
      <c r="B20" s="780">
        <v>1</v>
      </c>
      <c r="C20" s="777" t="s">
        <v>102</v>
      </c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65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859"/>
      <c r="AB20" s="743"/>
      <c r="AC20" s="859"/>
      <c r="AD20" s="859"/>
      <c r="AE20" s="859"/>
      <c r="AF20" s="859"/>
      <c r="AG20" s="859"/>
      <c r="AH20" s="859"/>
      <c r="AI20" s="859"/>
      <c r="AJ20" s="859"/>
      <c r="AK20" s="859"/>
      <c r="AL20" s="859"/>
      <c r="AM20" s="859"/>
      <c r="AN20" s="840"/>
    </row>
    <row r="21" spans="2:40" s="12" customFormat="1" ht="12.75" customHeight="1">
      <c r="B21" s="781"/>
      <c r="C21" s="772" t="s">
        <v>345</v>
      </c>
      <c r="D21" s="197"/>
      <c r="E21" s="197"/>
      <c r="F21" s="197"/>
      <c r="G21" s="197"/>
      <c r="H21" s="197"/>
      <c r="I21" s="197"/>
      <c r="J21" s="197"/>
      <c r="K21" s="197"/>
      <c r="L21" s="197"/>
      <c r="M21" s="201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200"/>
      <c r="AB21" s="184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949"/>
    </row>
    <row r="22" spans="2:40" s="12" customFormat="1" ht="8.25" customHeight="1" outlineLevel="1">
      <c r="B22" s="781"/>
      <c r="C22" s="773" t="s">
        <v>23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84"/>
      <c r="T22" s="184"/>
      <c r="U22" s="184"/>
      <c r="V22" s="184"/>
      <c r="W22" s="184"/>
      <c r="X22" s="184"/>
      <c r="Y22" s="184"/>
      <c r="Z22" s="184"/>
      <c r="AA22" s="203"/>
      <c r="AB22" s="184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950"/>
    </row>
    <row r="23" spans="2:40" s="12" customFormat="1" ht="9.75" customHeight="1" outlineLevel="1">
      <c r="B23" s="781"/>
      <c r="C23" s="773" t="s">
        <v>24</v>
      </c>
      <c r="D23" s="194"/>
      <c r="E23" s="194"/>
      <c r="F23" s="194"/>
      <c r="G23" s="194"/>
      <c r="H23" s="194"/>
      <c r="I23" s="194"/>
      <c r="J23" s="194"/>
      <c r="K23" s="194"/>
      <c r="L23" s="194"/>
      <c r="M23" s="20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203"/>
      <c r="AB23" s="184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950"/>
    </row>
    <row r="24" spans="2:40" s="12" customFormat="1" ht="9" customHeight="1" outlineLevel="1" collapsed="1">
      <c r="B24" s="781"/>
      <c r="C24" s="776" t="s">
        <v>183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204"/>
      <c r="AB24" s="18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944"/>
    </row>
    <row r="25" spans="2:40" s="12" customFormat="1" ht="12" customHeight="1" outlineLevel="3">
      <c r="B25" s="781"/>
      <c r="C25" s="740" t="s">
        <v>11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6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93"/>
      <c r="AB25" s="184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775"/>
    </row>
    <row r="26" spans="2:40" s="12" customFormat="1" ht="16.5" customHeight="1" outlineLevel="3">
      <c r="B26" s="781"/>
      <c r="C26" s="866" t="s">
        <v>324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99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98"/>
      <c r="AB26" s="184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951"/>
    </row>
    <row r="27" spans="2:40" s="12" customFormat="1" ht="11.25" customHeight="1" outlineLevel="3">
      <c r="B27" s="781"/>
      <c r="C27" s="866" t="s">
        <v>262</v>
      </c>
      <c r="D27" s="197"/>
      <c r="E27" s="197"/>
      <c r="F27" s="197"/>
      <c r="G27" s="197"/>
      <c r="H27" s="197"/>
      <c r="I27" s="197"/>
      <c r="J27" s="197"/>
      <c r="K27" s="197"/>
      <c r="L27" s="197"/>
      <c r="M27" s="20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200"/>
      <c r="AB27" s="184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949"/>
    </row>
    <row r="28" spans="2:40" s="12" customFormat="1" ht="10.5" customHeight="1" outlineLevel="3">
      <c r="B28" s="781"/>
      <c r="C28" s="866" t="s">
        <v>325</v>
      </c>
      <c r="D28" s="197"/>
      <c r="E28" s="197"/>
      <c r="F28" s="197"/>
      <c r="G28" s="197"/>
      <c r="H28" s="197"/>
      <c r="I28" s="197"/>
      <c r="J28" s="197"/>
      <c r="K28" s="197"/>
      <c r="L28" s="197"/>
      <c r="M28" s="20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200"/>
      <c r="AB28" s="184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949"/>
    </row>
    <row r="29" spans="2:40" s="12" customFormat="1" ht="16.5" customHeight="1" outlineLevel="3">
      <c r="B29" s="781"/>
      <c r="C29" s="778" t="s">
        <v>205</v>
      </c>
      <c r="D29" s="197"/>
      <c r="E29" s="197"/>
      <c r="F29" s="197"/>
      <c r="G29" s="197"/>
      <c r="H29" s="197"/>
      <c r="I29" s="197"/>
      <c r="J29" s="197"/>
      <c r="K29" s="197"/>
      <c r="L29" s="197"/>
      <c r="M29" s="201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200"/>
      <c r="AB29" s="184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949"/>
    </row>
    <row r="30" spans="2:40" s="12" customFormat="1" ht="23.25" customHeight="1" outlineLevel="3">
      <c r="B30" s="781"/>
      <c r="C30" s="866" t="s">
        <v>556</v>
      </c>
      <c r="D30" s="197"/>
      <c r="E30" s="197"/>
      <c r="F30" s="197"/>
      <c r="G30" s="197"/>
      <c r="H30" s="197"/>
      <c r="I30" s="197"/>
      <c r="J30" s="197"/>
      <c r="K30" s="197"/>
      <c r="L30" s="197"/>
      <c r="M30" s="20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200"/>
      <c r="AB30" s="184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949"/>
    </row>
    <row r="31" spans="2:40" s="12" customFormat="1" ht="12.75" customHeight="1" outlineLevel="3">
      <c r="B31" s="781"/>
      <c r="C31" s="867" t="s">
        <v>262</v>
      </c>
      <c r="D31" s="197"/>
      <c r="E31" s="197"/>
      <c r="F31" s="197"/>
      <c r="G31" s="197"/>
      <c r="H31" s="197"/>
      <c r="I31" s="197"/>
      <c r="J31" s="197"/>
      <c r="K31" s="197"/>
      <c r="L31" s="197"/>
      <c r="M31" s="201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00"/>
      <c r="AB31" s="184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949"/>
    </row>
    <row r="32" spans="2:40" s="12" customFormat="1" ht="6.75" customHeight="1" outlineLevel="3">
      <c r="B32" s="781"/>
      <c r="C32" s="867" t="s">
        <v>326</v>
      </c>
      <c r="D32" s="197"/>
      <c r="E32" s="197"/>
      <c r="F32" s="197"/>
      <c r="G32" s="197"/>
      <c r="H32" s="197"/>
      <c r="I32" s="197"/>
      <c r="J32" s="197"/>
      <c r="K32" s="197"/>
      <c r="L32" s="197"/>
      <c r="M32" s="201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200"/>
      <c r="AB32" s="184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949"/>
    </row>
    <row r="33" spans="2:40" s="12" customFormat="1" ht="16.5" customHeight="1" outlineLevel="3">
      <c r="B33" s="781"/>
      <c r="C33" s="778" t="s">
        <v>323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201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200"/>
      <c r="AB33" s="184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949"/>
    </row>
    <row r="34" spans="2:40" s="12" customFormat="1" ht="28.5" customHeight="1" outlineLevel="3">
      <c r="B34" s="781"/>
      <c r="C34" s="866" t="s">
        <v>557</v>
      </c>
      <c r="D34" s="197"/>
      <c r="E34" s="197"/>
      <c r="F34" s="197"/>
      <c r="G34" s="197"/>
      <c r="H34" s="197"/>
      <c r="I34" s="197"/>
      <c r="J34" s="197"/>
      <c r="K34" s="197"/>
      <c r="L34" s="197"/>
      <c r="M34" s="201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200"/>
      <c r="AB34" s="184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949"/>
    </row>
    <row r="35" spans="2:40" s="12" customFormat="1" ht="11.25" customHeight="1" outlineLevel="3">
      <c r="B35" s="781"/>
      <c r="C35" s="867" t="s">
        <v>262</v>
      </c>
      <c r="D35" s="197"/>
      <c r="E35" s="197"/>
      <c r="F35" s="197"/>
      <c r="G35" s="197"/>
      <c r="H35" s="197"/>
      <c r="I35" s="197"/>
      <c r="J35" s="197"/>
      <c r="K35" s="197"/>
      <c r="L35" s="197"/>
      <c r="M35" s="201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200"/>
      <c r="AB35" s="184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949"/>
    </row>
    <row r="36" spans="2:40" s="12" customFormat="1" ht="8.25" customHeight="1" outlineLevel="3" thickBot="1">
      <c r="B36" s="886"/>
      <c r="C36" s="868" t="s">
        <v>327</v>
      </c>
      <c r="D36" s="862"/>
      <c r="E36" s="862"/>
      <c r="F36" s="862"/>
      <c r="G36" s="862"/>
      <c r="H36" s="862"/>
      <c r="I36" s="862"/>
      <c r="J36" s="862"/>
      <c r="K36" s="862"/>
      <c r="L36" s="862"/>
      <c r="M36" s="863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18"/>
      <c r="Z36" s="818"/>
      <c r="AA36" s="864"/>
      <c r="AB36" s="818"/>
      <c r="AC36" s="864"/>
      <c r="AD36" s="864"/>
      <c r="AE36" s="864"/>
      <c r="AF36" s="864"/>
      <c r="AG36" s="864"/>
      <c r="AH36" s="864"/>
      <c r="AI36" s="864"/>
      <c r="AJ36" s="864"/>
      <c r="AK36" s="864"/>
      <c r="AL36" s="864"/>
      <c r="AM36" s="864"/>
      <c r="AN36" s="952"/>
    </row>
    <row r="37" spans="2:40" s="12" customFormat="1" ht="8.25" customHeight="1" outlineLevel="2" thickBot="1">
      <c r="B37" s="881"/>
      <c r="C37" s="882"/>
      <c r="D37" s="878"/>
      <c r="E37" s="878"/>
      <c r="F37" s="878"/>
      <c r="G37" s="878"/>
      <c r="H37" s="878"/>
      <c r="I37" s="878"/>
      <c r="J37" s="878"/>
      <c r="K37" s="878"/>
      <c r="L37" s="878"/>
      <c r="M37" s="883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77"/>
      <c r="Z37" s="877"/>
      <c r="AA37" s="884"/>
      <c r="AB37" s="877"/>
      <c r="AC37" s="884"/>
      <c r="AD37" s="884"/>
      <c r="AE37" s="884"/>
      <c r="AF37" s="884"/>
      <c r="AG37" s="884"/>
      <c r="AH37" s="884"/>
      <c r="AI37" s="884"/>
      <c r="AJ37" s="884"/>
      <c r="AK37" s="884"/>
      <c r="AL37" s="884"/>
      <c r="AM37" s="884"/>
      <c r="AN37" s="953"/>
    </row>
    <row r="38" spans="2:40" s="175" customFormat="1" ht="14.25" customHeight="1">
      <c r="B38" s="770" t="s">
        <v>340</v>
      </c>
      <c r="C38" s="771"/>
      <c r="D38" s="858"/>
      <c r="E38" s="858"/>
      <c r="F38" s="858"/>
      <c r="G38" s="858"/>
      <c r="H38" s="858"/>
      <c r="I38" s="858"/>
      <c r="J38" s="858"/>
      <c r="K38" s="858"/>
      <c r="L38" s="858"/>
      <c r="M38" s="859"/>
      <c r="N38" s="860"/>
      <c r="O38" s="859"/>
      <c r="P38" s="859"/>
      <c r="Q38" s="859"/>
      <c r="R38" s="859"/>
      <c r="S38" s="859"/>
      <c r="T38" s="859"/>
      <c r="U38" s="859"/>
      <c r="V38" s="859"/>
      <c r="W38" s="859"/>
      <c r="X38" s="859"/>
      <c r="Y38" s="859"/>
      <c r="Z38" s="859"/>
      <c r="AA38" s="861"/>
      <c r="AB38" s="859"/>
      <c r="AC38" s="858"/>
      <c r="AD38" s="858"/>
      <c r="AE38" s="858"/>
      <c r="AF38" s="858"/>
      <c r="AG38" s="858"/>
      <c r="AH38" s="858"/>
      <c r="AI38" s="858"/>
      <c r="AJ38" s="858"/>
      <c r="AK38" s="858"/>
      <c r="AL38" s="858"/>
      <c r="AM38" s="858"/>
      <c r="AN38" s="947"/>
    </row>
    <row r="39" spans="2:40" s="12" customFormat="1" ht="12" customHeight="1">
      <c r="B39" s="772" t="s">
        <v>355</v>
      </c>
      <c r="C39" s="207"/>
      <c r="D39" s="205"/>
      <c r="E39" s="205"/>
      <c r="F39" s="205"/>
      <c r="G39" s="205"/>
      <c r="H39" s="205"/>
      <c r="I39" s="205"/>
      <c r="J39" s="205"/>
      <c r="K39" s="205"/>
      <c r="L39" s="205"/>
      <c r="M39" s="204"/>
      <c r="N39" s="196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204"/>
      <c r="AB39" s="18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944"/>
    </row>
    <row r="40" spans="2:40" s="12" customFormat="1" ht="12" customHeight="1" outlineLevel="1">
      <c r="B40" s="773" t="s">
        <v>23</v>
      </c>
      <c r="C40" s="207"/>
      <c r="D40" s="205"/>
      <c r="E40" s="205"/>
      <c r="F40" s="205"/>
      <c r="G40" s="205"/>
      <c r="H40" s="205"/>
      <c r="I40" s="205"/>
      <c r="J40" s="205"/>
      <c r="K40" s="205"/>
      <c r="L40" s="205"/>
      <c r="M40" s="204"/>
      <c r="N40" s="196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204"/>
      <c r="AB40" s="18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944"/>
    </row>
    <row r="41" spans="2:40" s="12" customFormat="1" ht="12" customHeight="1" outlineLevel="1">
      <c r="B41" s="773" t="s">
        <v>24</v>
      </c>
      <c r="C41" s="207"/>
      <c r="D41" s="205"/>
      <c r="E41" s="205"/>
      <c r="F41" s="205"/>
      <c r="G41" s="205"/>
      <c r="H41" s="205"/>
      <c r="I41" s="205"/>
      <c r="J41" s="205"/>
      <c r="K41" s="205"/>
      <c r="L41" s="205"/>
      <c r="M41" s="204"/>
      <c r="N41" s="196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204"/>
      <c r="AB41" s="18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944"/>
    </row>
    <row r="42" spans="2:40" s="12" customFormat="1" ht="12" customHeight="1" outlineLevel="1" thickBot="1">
      <c r="B42" s="776" t="s">
        <v>183</v>
      </c>
      <c r="C42" s="750"/>
      <c r="D42" s="747"/>
      <c r="E42" s="747"/>
      <c r="F42" s="747"/>
      <c r="G42" s="747"/>
      <c r="H42" s="747"/>
      <c r="I42" s="747"/>
      <c r="J42" s="747"/>
      <c r="K42" s="747"/>
      <c r="L42" s="747"/>
      <c r="M42" s="748"/>
      <c r="N42" s="749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48"/>
      <c r="AB42" s="738"/>
      <c r="AC42" s="748"/>
      <c r="AD42" s="748"/>
      <c r="AE42" s="748"/>
      <c r="AF42" s="748"/>
      <c r="AG42" s="748"/>
      <c r="AH42" s="748"/>
      <c r="AI42" s="748"/>
      <c r="AJ42" s="748"/>
      <c r="AK42" s="748"/>
      <c r="AL42" s="748"/>
      <c r="AM42" s="748"/>
      <c r="AN42" s="948"/>
    </row>
    <row r="43" spans="2:40" s="12" customFormat="1" ht="12.75" customHeight="1">
      <c r="B43" s="780" t="s">
        <v>354</v>
      </c>
      <c r="C43" s="777" t="s">
        <v>102</v>
      </c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65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743"/>
      <c r="Z43" s="743"/>
      <c r="AA43" s="859"/>
      <c r="AB43" s="743"/>
      <c r="AC43" s="859"/>
      <c r="AD43" s="859"/>
      <c r="AE43" s="859"/>
      <c r="AF43" s="859"/>
      <c r="AG43" s="859"/>
      <c r="AH43" s="859"/>
      <c r="AI43" s="859"/>
      <c r="AJ43" s="859"/>
      <c r="AK43" s="859"/>
      <c r="AL43" s="859"/>
      <c r="AM43" s="859"/>
      <c r="AN43" s="840"/>
    </row>
    <row r="44" spans="2:40" s="12" customFormat="1" ht="12.75" customHeight="1">
      <c r="B44" s="781"/>
      <c r="C44" s="772" t="s">
        <v>345</v>
      </c>
      <c r="D44" s="197"/>
      <c r="E44" s="197"/>
      <c r="F44" s="197"/>
      <c r="G44" s="197"/>
      <c r="H44" s="197"/>
      <c r="I44" s="197"/>
      <c r="J44" s="197"/>
      <c r="K44" s="197"/>
      <c r="L44" s="197"/>
      <c r="M44" s="201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200"/>
      <c r="AB44" s="184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949"/>
    </row>
    <row r="45" spans="2:40" s="12" customFormat="1" ht="8.25" customHeight="1" outlineLevel="1">
      <c r="B45" s="781"/>
      <c r="C45" s="773" t="s">
        <v>23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84"/>
      <c r="T45" s="184"/>
      <c r="U45" s="184"/>
      <c r="V45" s="184"/>
      <c r="W45" s="184"/>
      <c r="X45" s="184"/>
      <c r="Y45" s="184"/>
      <c r="Z45" s="184"/>
      <c r="AA45" s="203"/>
      <c r="AB45" s="184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950"/>
    </row>
    <row r="46" spans="2:40" s="12" customFormat="1" ht="9.75" customHeight="1" outlineLevel="1">
      <c r="B46" s="781"/>
      <c r="C46" s="773" t="s">
        <v>24</v>
      </c>
      <c r="D46" s="194"/>
      <c r="E46" s="194"/>
      <c r="F46" s="194"/>
      <c r="G46" s="194"/>
      <c r="H46" s="194"/>
      <c r="I46" s="194"/>
      <c r="J46" s="194"/>
      <c r="K46" s="194"/>
      <c r="L46" s="194"/>
      <c r="M46" s="20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203"/>
      <c r="AB46" s="184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950"/>
    </row>
    <row r="47" spans="2:40" s="12" customFormat="1" ht="9" customHeight="1" outlineLevel="1" collapsed="1">
      <c r="B47" s="781"/>
      <c r="C47" s="776" t="s">
        <v>183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204"/>
      <c r="AB47" s="18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944"/>
    </row>
    <row r="48" spans="2:40" s="12" customFormat="1" ht="12" customHeight="1" outlineLevel="3">
      <c r="B48" s="781"/>
      <c r="C48" s="740" t="s">
        <v>11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6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93"/>
      <c r="AB48" s="184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775"/>
    </row>
    <row r="49" spans="2:40" s="12" customFormat="1" ht="16.5" customHeight="1" outlineLevel="3">
      <c r="B49" s="781"/>
      <c r="C49" s="866" t="s">
        <v>324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99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98"/>
      <c r="AB49" s="184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951"/>
    </row>
    <row r="50" spans="2:40" s="12" customFormat="1" ht="11.25" customHeight="1" outlineLevel="3">
      <c r="B50" s="781"/>
      <c r="C50" s="866" t="s">
        <v>262</v>
      </c>
      <c r="D50" s="197"/>
      <c r="E50" s="197"/>
      <c r="F50" s="197"/>
      <c r="G50" s="197"/>
      <c r="H50" s="197"/>
      <c r="I50" s="197"/>
      <c r="J50" s="197"/>
      <c r="K50" s="197"/>
      <c r="L50" s="197"/>
      <c r="M50" s="201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200"/>
      <c r="AB50" s="184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949"/>
    </row>
    <row r="51" spans="2:40" s="12" customFormat="1" ht="10.5" customHeight="1" outlineLevel="3">
      <c r="B51" s="781"/>
      <c r="C51" s="866" t="s">
        <v>325</v>
      </c>
      <c r="D51" s="197"/>
      <c r="E51" s="197"/>
      <c r="F51" s="197"/>
      <c r="G51" s="197"/>
      <c r="H51" s="197"/>
      <c r="I51" s="197"/>
      <c r="J51" s="197"/>
      <c r="K51" s="197"/>
      <c r="L51" s="197"/>
      <c r="M51" s="201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200"/>
      <c r="AB51" s="184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949"/>
    </row>
    <row r="52" spans="2:40" s="12" customFormat="1" ht="16.5" customHeight="1" outlineLevel="3">
      <c r="B52" s="781"/>
      <c r="C52" s="778" t="s">
        <v>205</v>
      </c>
      <c r="D52" s="197"/>
      <c r="E52" s="197"/>
      <c r="F52" s="197"/>
      <c r="G52" s="197"/>
      <c r="H52" s="197"/>
      <c r="I52" s="197"/>
      <c r="J52" s="197"/>
      <c r="K52" s="197"/>
      <c r="L52" s="197"/>
      <c r="M52" s="201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200"/>
      <c r="AB52" s="184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949"/>
    </row>
    <row r="53" spans="2:40" s="12" customFormat="1" ht="23.25" customHeight="1" outlineLevel="3">
      <c r="B53" s="781"/>
      <c r="C53" s="866" t="s">
        <v>556</v>
      </c>
      <c r="D53" s="197"/>
      <c r="E53" s="197"/>
      <c r="F53" s="197"/>
      <c r="G53" s="197"/>
      <c r="H53" s="197"/>
      <c r="I53" s="197"/>
      <c r="J53" s="197"/>
      <c r="K53" s="197"/>
      <c r="L53" s="197"/>
      <c r="M53" s="201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200"/>
      <c r="AB53" s="184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949"/>
    </row>
    <row r="54" spans="2:40" s="12" customFormat="1" ht="12.75" customHeight="1" outlineLevel="3">
      <c r="B54" s="781"/>
      <c r="C54" s="867" t="s">
        <v>262</v>
      </c>
      <c r="D54" s="197"/>
      <c r="E54" s="197"/>
      <c r="F54" s="197"/>
      <c r="G54" s="197"/>
      <c r="H54" s="197"/>
      <c r="I54" s="197"/>
      <c r="J54" s="197"/>
      <c r="K54" s="197"/>
      <c r="L54" s="197"/>
      <c r="M54" s="201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200"/>
      <c r="AB54" s="184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949"/>
    </row>
    <row r="55" spans="2:40" s="12" customFormat="1" ht="6.75" customHeight="1" outlineLevel="3">
      <c r="B55" s="781"/>
      <c r="C55" s="867" t="s">
        <v>326</v>
      </c>
      <c r="D55" s="197"/>
      <c r="E55" s="197"/>
      <c r="F55" s="197"/>
      <c r="G55" s="197"/>
      <c r="H55" s="197"/>
      <c r="I55" s="197"/>
      <c r="J55" s="197"/>
      <c r="K55" s="197"/>
      <c r="L55" s="197"/>
      <c r="M55" s="201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200"/>
      <c r="AB55" s="184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949"/>
    </row>
    <row r="56" spans="2:40" s="12" customFormat="1" ht="16.5" customHeight="1" outlineLevel="3">
      <c r="B56" s="781"/>
      <c r="C56" s="778" t="s">
        <v>323</v>
      </c>
      <c r="D56" s="197"/>
      <c r="E56" s="197"/>
      <c r="F56" s="197"/>
      <c r="G56" s="197"/>
      <c r="H56" s="197"/>
      <c r="I56" s="197"/>
      <c r="J56" s="197"/>
      <c r="K56" s="197"/>
      <c r="L56" s="197"/>
      <c r="M56" s="201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200"/>
      <c r="AB56" s="184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949"/>
    </row>
    <row r="57" spans="2:40" s="12" customFormat="1" ht="28.5" customHeight="1" outlineLevel="3">
      <c r="B57" s="781"/>
      <c r="C57" s="866" t="s">
        <v>557</v>
      </c>
      <c r="D57" s="197"/>
      <c r="E57" s="197"/>
      <c r="F57" s="197"/>
      <c r="G57" s="197"/>
      <c r="H57" s="197"/>
      <c r="I57" s="197"/>
      <c r="J57" s="197"/>
      <c r="K57" s="197"/>
      <c r="L57" s="197"/>
      <c r="M57" s="201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200"/>
      <c r="AB57" s="184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949"/>
    </row>
    <row r="58" spans="2:40" s="12" customFormat="1" ht="11.25" customHeight="1" outlineLevel="3">
      <c r="B58" s="781"/>
      <c r="C58" s="867" t="s">
        <v>262</v>
      </c>
      <c r="D58" s="197"/>
      <c r="E58" s="197"/>
      <c r="F58" s="197"/>
      <c r="G58" s="197"/>
      <c r="H58" s="197"/>
      <c r="I58" s="197"/>
      <c r="J58" s="197"/>
      <c r="K58" s="197"/>
      <c r="L58" s="197"/>
      <c r="M58" s="201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200"/>
      <c r="AB58" s="184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949"/>
    </row>
    <row r="59" spans="2:40" s="12" customFormat="1" ht="8.25" customHeight="1" outlineLevel="3" thickBot="1">
      <c r="B59" s="886"/>
      <c r="C59" s="868" t="s">
        <v>327</v>
      </c>
      <c r="D59" s="862"/>
      <c r="E59" s="862"/>
      <c r="F59" s="862"/>
      <c r="G59" s="862"/>
      <c r="H59" s="862"/>
      <c r="I59" s="862"/>
      <c r="J59" s="862"/>
      <c r="K59" s="862"/>
      <c r="L59" s="862"/>
      <c r="M59" s="863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18"/>
      <c r="Z59" s="818"/>
      <c r="AA59" s="864"/>
      <c r="AB59" s="818"/>
      <c r="AC59" s="864"/>
      <c r="AD59" s="864"/>
      <c r="AE59" s="864"/>
      <c r="AF59" s="864"/>
      <c r="AG59" s="864"/>
      <c r="AH59" s="864"/>
      <c r="AI59" s="864"/>
      <c r="AJ59" s="864"/>
      <c r="AK59" s="864"/>
      <c r="AL59" s="864"/>
      <c r="AM59" s="864"/>
      <c r="AN59" s="952"/>
    </row>
    <row r="60" spans="2:40" s="12" customFormat="1" ht="8.25" customHeight="1" outlineLevel="2" thickBot="1">
      <c r="B60" s="881"/>
      <c r="C60" s="882"/>
      <c r="D60" s="878"/>
      <c r="E60" s="878"/>
      <c r="F60" s="878"/>
      <c r="G60" s="878"/>
      <c r="H60" s="878"/>
      <c r="I60" s="878"/>
      <c r="J60" s="878"/>
      <c r="K60" s="878"/>
      <c r="L60" s="878"/>
      <c r="M60" s="883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77"/>
      <c r="Z60" s="877"/>
      <c r="AA60" s="884"/>
      <c r="AB60" s="877"/>
      <c r="AC60" s="884"/>
      <c r="AD60" s="884"/>
      <c r="AE60" s="884"/>
      <c r="AF60" s="884"/>
      <c r="AG60" s="884"/>
      <c r="AH60" s="884"/>
      <c r="AI60" s="884"/>
      <c r="AJ60" s="884"/>
      <c r="AK60" s="884"/>
      <c r="AL60" s="884"/>
      <c r="AM60" s="884"/>
      <c r="AN60" s="953"/>
    </row>
    <row r="61" spans="2:36" ht="12.75">
      <c r="B61" s="707" t="s">
        <v>656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2:36" ht="12.75">
      <c r="B62" s="707" t="s">
        <v>657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2:36" ht="8.25" customHeight="1">
      <c r="B63" s="713" t="s">
        <v>659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2:36" ht="9.75" customHeight="1">
      <c r="B64" s="253" t="str">
        <f>'Табл.Т.1'!$B$29</f>
        <v>Директор</v>
      </c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2:36" ht="3.75" customHeight="1">
      <c r="B65" s="254"/>
      <c r="C65"/>
      <c r="D65"/>
      <c r="E65"/>
      <c r="F65" s="55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2:36" ht="12.75">
      <c r="B66" s="253" t="str">
        <f>'Табл.Т.1'!$B$31</f>
        <v>Исполнитель (телефон)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3:36" ht="3.75" customHeight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2:36" ht="12.75">
      <c r="B68" s="725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2:36" ht="12.75">
      <c r="B69" s="725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2:36" ht="12.75">
      <c r="B70" s="72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2:6" ht="12" customHeight="1">
      <c r="B71" s="725"/>
      <c r="E71" s="88"/>
      <c r="F71" s="88"/>
    </row>
  </sheetData>
  <sheetProtection/>
  <mergeCells count="36">
    <mergeCell ref="Z6:Z8"/>
    <mergeCell ref="AA6:AA8"/>
    <mergeCell ref="F7:F8"/>
    <mergeCell ref="H7:H8"/>
    <mergeCell ref="O6:O7"/>
    <mergeCell ref="J6:J8"/>
    <mergeCell ref="M6:M8"/>
    <mergeCell ref="N6:N7"/>
    <mergeCell ref="F6:H6"/>
    <mergeCell ref="G7:G8"/>
    <mergeCell ref="I6:I8"/>
    <mergeCell ref="P6:P7"/>
    <mergeCell ref="V6:V8"/>
    <mergeCell ref="K6:K8"/>
    <mergeCell ref="Y6:Y8"/>
    <mergeCell ref="Q6:U6"/>
    <mergeCell ref="AD6:AI6"/>
    <mergeCell ref="AK6:AK8"/>
    <mergeCell ref="AL6:AL8"/>
    <mergeCell ref="AM6:AM8"/>
    <mergeCell ref="AJ6:AJ8"/>
    <mergeCell ref="D6:D8"/>
    <mergeCell ref="E6:E8"/>
    <mergeCell ref="X6:X8"/>
    <mergeCell ref="L6:L8"/>
    <mergeCell ref="W6:W8"/>
    <mergeCell ref="AN6:AN8"/>
    <mergeCell ref="Q7:Q8"/>
    <mergeCell ref="U7:U8"/>
    <mergeCell ref="AD7:AD8"/>
    <mergeCell ref="AH7:AH8"/>
    <mergeCell ref="AI7:AI8"/>
    <mergeCell ref="R8:T8"/>
    <mergeCell ref="AE8:AG8"/>
    <mergeCell ref="AB6:AB7"/>
    <mergeCell ref="AC6:AC7"/>
  </mergeCells>
  <printOptions/>
  <pageMargins left="0.1968503937007874" right="0" top="0" bottom="0" header="0" footer="0"/>
  <pageSetup fitToHeight="1" fitToWidth="1"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BG38"/>
  <sheetViews>
    <sheetView zoomScalePageLayoutView="0" workbookViewId="0" topLeftCell="A1">
      <pane xSplit="3" ySplit="9" topLeftCell="D3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7" sqref="B37:B38"/>
    </sheetView>
  </sheetViews>
  <sheetFormatPr defaultColWidth="9.125" defaultRowHeight="12.75" outlineLevelRow="1" outlineLevelCol="1"/>
  <cols>
    <col min="1" max="1" width="1.4921875" style="190" customWidth="1"/>
    <col min="2" max="2" width="10.50390625" style="190" customWidth="1"/>
    <col min="3" max="3" width="13.625" style="190" customWidth="1"/>
    <col min="4" max="4" width="5.50390625" style="190" customWidth="1" outlineLevel="1"/>
    <col min="5" max="5" width="5.875" style="190" customWidth="1" outlineLevel="1"/>
    <col min="6" max="6" width="3.875" style="190" customWidth="1" outlineLevel="1"/>
    <col min="7" max="7" width="4.50390625" style="190" customWidth="1" outlineLevel="1"/>
    <col min="8" max="8" width="4.875" style="190" customWidth="1" outlineLevel="1"/>
    <col min="9" max="9" width="6.125" style="190" customWidth="1"/>
    <col min="10" max="10" width="5.375" style="190" customWidth="1"/>
    <col min="11" max="11" width="4.625" style="190" customWidth="1"/>
    <col min="12" max="13" width="5.125" style="190" customWidth="1"/>
    <col min="14" max="14" width="5.375" style="190" customWidth="1"/>
    <col min="15" max="15" width="6.625" style="190" customWidth="1"/>
    <col min="16" max="16" width="7.125" style="190" customWidth="1" outlineLevel="1"/>
    <col min="17" max="17" width="6.375" style="190" customWidth="1" outlineLevel="1"/>
    <col min="18" max="18" width="6.875" style="190" customWidth="1" outlineLevel="1"/>
    <col min="19" max="19" width="7.50390625" style="190" customWidth="1" outlineLevel="1"/>
    <col min="20" max="20" width="5.50390625" style="190" customWidth="1" outlineLevel="1"/>
    <col min="21" max="21" width="4.875" style="190" customWidth="1"/>
    <col min="22" max="22" width="5.00390625" style="190" customWidth="1"/>
    <col min="23" max="24" width="5.375" style="190" customWidth="1"/>
    <col min="25" max="25" width="4.125" style="190" customWidth="1"/>
    <col min="26" max="26" width="5.50390625" style="190" customWidth="1"/>
    <col min="27" max="27" width="4.375" style="190" customWidth="1"/>
    <col min="28" max="28" width="6.00390625" style="190" customWidth="1"/>
    <col min="29" max="29" width="6.125" style="190" customWidth="1"/>
    <col min="30" max="30" width="6.50390625" style="190" customWidth="1"/>
    <col min="31" max="31" width="7.50390625" style="190" customWidth="1"/>
    <col min="32" max="32" width="5.125" style="190" customWidth="1"/>
    <col min="33" max="33" width="5.875" style="190" customWidth="1"/>
    <col min="34" max="34" width="9.125" style="190" customWidth="1"/>
    <col min="35" max="35" width="13.125" style="190" customWidth="1"/>
    <col min="36" max="36" width="12.125" style="190" customWidth="1"/>
    <col min="37" max="38" width="8.375" style="190" customWidth="1"/>
    <col min="39" max="40" width="4.875" style="190" customWidth="1" outlineLevel="1"/>
    <col min="41" max="41" width="3.50390625" style="190" customWidth="1" outlineLevel="1"/>
    <col min="42" max="42" width="4.375" style="190" customWidth="1" outlineLevel="1"/>
    <col min="43" max="43" width="3.50390625" style="190" customWidth="1" outlineLevel="1"/>
    <col min="44" max="44" width="5.50390625" style="190" customWidth="1" outlineLevel="1"/>
    <col min="45" max="45" width="4.375" style="190" customWidth="1" outlineLevel="1"/>
    <col min="46" max="46" width="6.625" style="190" customWidth="1" outlineLevel="1"/>
    <col min="47" max="47" width="5.375" style="190" customWidth="1"/>
    <col min="48" max="48" width="7.00390625" style="190" customWidth="1"/>
    <col min="49" max="49" width="5.875" style="190" customWidth="1"/>
    <col min="50" max="51" width="5.50390625" style="190" customWidth="1"/>
    <col min="52" max="16384" width="9.125" style="190" customWidth="1"/>
  </cols>
  <sheetData>
    <row r="1" spans="21:51" ht="16.5">
      <c r="U1" s="191"/>
      <c r="V1" s="191"/>
      <c r="W1" s="191"/>
      <c r="X1" s="191"/>
      <c r="Y1" s="191"/>
      <c r="AE1" s="176" t="s">
        <v>162</v>
      </c>
      <c r="AG1" s="246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76" t="s">
        <v>162</v>
      </c>
      <c r="AX1" s="191"/>
      <c r="AY1" s="191"/>
    </row>
    <row r="2" spans="2:51" ht="17.25">
      <c r="B2" s="256" t="s">
        <v>361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U2" s="191"/>
      <c r="V2" s="191"/>
      <c r="W2" s="191"/>
      <c r="X2" s="191"/>
      <c r="Y2" s="191"/>
      <c r="AE2" s="224" t="s">
        <v>662</v>
      </c>
      <c r="AG2" s="10"/>
      <c r="AI2" s="256" t="s">
        <v>361</v>
      </c>
      <c r="AJ2" s="256"/>
      <c r="AK2" s="191"/>
      <c r="AL2" s="191"/>
      <c r="AM2" s="210"/>
      <c r="AN2" s="191"/>
      <c r="AO2" s="191"/>
      <c r="AP2" s="191"/>
      <c r="AQ2" s="191"/>
      <c r="AR2" s="191"/>
      <c r="AS2" s="191"/>
      <c r="AT2" s="191"/>
      <c r="AU2" s="191"/>
      <c r="AV2" s="191"/>
      <c r="AW2" s="224" t="s">
        <v>538</v>
      </c>
      <c r="AY2" s="10"/>
    </row>
    <row r="3" spans="2:51" ht="16.5" customHeight="1">
      <c r="B3" s="229" t="str">
        <f>'Табл.Т.1'!$B$3</f>
        <v>Наименование предприятия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U3" s="191"/>
      <c r="V3" s="191"/>
      <c r="W3" s="191"/>
      <c r="X3" s="191"/>
      <c r="Y3" s="191"/>
      <c r="AA3" s="191"/>
      <c r="AC3" s="191"/>
      <c r="AD3" s="191"/>
      <c r="AE3" s="224" t="s">
        <v>537</v>
      </c>
      <c r="AG3" s="191"/>
      <c r="AI3" s="229" t="str">
        <f>'Табл.Т.1'!$B$3</f>
        <v>Наименование предприятия</v>
      </c>
      <c r="AJ3" s="192"/>
      <c r="AK3" s="191"/>
      <c r="AL3" s="191"/>
      <c r="AN3" s="191"/>
      <c r="AO3" s="191"/>
      <c r="AP3" s="191"/>
      <c r="AQ3" s="191"/>
      <c r="AR3" s="191"/>
      <c r="AS3" s="191"/>
      <c r="AT3" s="191"/>
      <c r="AU3" s="191"/>
      <c r="AV3" s="191"/>
      <c r="AW3" s="224" t="s">
        <v>539</v>
      </c>
      <c r="AY3" s="191"/>
    </row>
    <row r="4" spans="2:51" ht="13.5" customHeight="1">
      <c r="B4" s="724" t="s">
        <v>598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U4" s="191"/>
      <c r="V4" s="191"/>
      <c r="W4" s="191"/>
      <c r="X4" s="191"/>
      <c r="Y4" s="191"/>
      <c r="AA4" s="191"/>
      <c r="AC4" s="191"/>
      <c r="AD4" s="191"/>
      <c r="AE4" s="224"/>
      <c r="AG4" s="191"/>
      <c r="AI4" s="994" t="s">
        <v>660</v>
      </c>
      <c r="AJ4" s="192"/>
      <c r="AK4" s="191"/>
      <c r="AL4" s="191"/>
      <c r="AN4" s="191"/>
      <c r="AO4" s="191"/>
      <c r="AP4" s="191"/>
      <c r="AQ4" s="191"/>
      <c r="AR4" s="191"/>
      <c r="AS4" s="191"/>
      <c r="AT4" s="191"/>
      <c r="AU4" s="191"/>
      <c r="AV4" s="191"/>
      <c r="AW4" s="224"/>
      <c r="AY4" s="191"/>
    </row>
    <row r="5" spans="2:51" ht="3.75" customHeight="1" thickBot="1">
      <c r="B5" s="191"/>
      <c r="C5" s="191"/>
      <c r="D5" s="191"/>
      <c r="E5" s="191"/>
      <c r="F5" s="191"/>
      <c r="G5" s="191"/>
      <c r="H5" s="191"/>
      <c r="I5" s="191"/>
      <c r="J5" s="21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I5" s="191"/>
      <c r="AJ5" s="191"/>
      <c r="AK5" s="191"/>
      <c r="AL5" s="191"/>
      <c r="AM5" s="225"/>
      <c r="AN5" s="209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</row>
    <row r="6" spans="2:51" ht="13.5" customHeight="1">
      <c r="B6" s="718" t="s">
        <v>339</v>
      </c>
      <c r="C6" s="847"/>
      <c r="D6" s="1310" t="s">
        <v>74</v>
      </c>
      <c r="E6" s="982" t="s">
        <v>427</v>
      </c>
      <c r="F6" s="983"/>
      <c r="G6" s="984"/>
      <c r="H6" s="985"/>
      <c r="I6" s="1380" t="s">
        <v>540</v>
      </c>
      <c r="J6" s="1310" t="s">
        <v>75</v>
      </c>
      <c r="K6" s="1310" t="s">
        <v>282</v>
      </c>
      <c r="L6" s="1310" t="s">
        <v>520</v>
      </c>
      <c r="M6" s="1310" t="s">
        <v>519</v>
      </c>
      <c r="N6" s="1310" t="s">
        <v>63</v>
      </c>
      <c r="O6" s="1380" t="s">
        <v>274</v>
      </c>
      <c r="P6" s="1310" t="s">
        <v>522</v>
      </c>
      <c r="Q6" s="1310" t="s">
        <v>270</v>
      </c>
      <c r="R6" s="1310" t="s">
        <v>523</v>
      </c>
      <c r="S6" s="1310" t="s">
        <v>546</v>
      </c>
      <c r="T6" s="1310" t="s">
        <v>524</v>
      </c>
      <c r="U6" s="1391" t="s">
        <v>802</v>
      </c>
      <c r="V6" s="1392"/>
      <c r="W6" s="1392"/>
      <c r="X6" s="1392"/>
      <c r="Y6" s="1392"/>
      <c r="Z6" s="1392"/>
      <c r="AA6" s="1392"/>
      <c r="AB6" s="1393"/>
      <c r="AC6" s="1380" t="s">
        <v>803</v>
      </c>
      <c r="AD6" s="1380"/>
      <c r="AE6" s="1380"/>
      <c r="AF6" s="1380"/>
      <c r="AG6" s="1394"/>
      <c r="AI6" s="718" t="s">
        <v>339</v>
      </c>
      <c r="AJ6" s="847"/>
      <c r="AK6" s="1291" t="s">
        <v>360</v>
      </c>
      <c r="AL6" s="1291" t="s">
        <v>541</v>
      </c>
      <c r="AM6" s="1380" t="s">
        <v>275</v>
      </c>
      <c r="AN6" s="1380"/>
      <c r="AO6" s="1380"/>
      <c r="AP6" s="1380"/>
      <c r="AQ6" s="1380"/>
      <c r="AR6" s="1380"/>
      <c r="AS6" s="1380"/>
      <c r="AT6" s="1380"/>
      <c r="AU6" s="989"/>
      <c r="AV6" s="989"/>
      <c r="AW6" s="989"/>
      <c r="AX6" s="989"/>
      <c r="AY6" s="990"/>
    </row>
    <row r="7" spans="2:51" ht="38.25" customHeight="1">
      <c r="B7" s="1383" t="s">
        <v>661</v>
      </c>
      <c r="C7" s="1384" t="s">
        <v>292</v>
      </c>
      <c r="D7" s="1311"/>
      <c r="E7" s="1311" t="s">
        <v>15</v>
      </c>
      <c r="F7" s="1311" t="s">
        <v>521</v>
      </c>
      <c r="G7" s="1311" t="s">
        <v>66</v>
      </c>
      <c r="H7" s="1311" t="s">
        <v>359</v>
      </c>
      <c r="I7" s="1381"/>
      <c r="J7" s="1311"/>
      <c r="K7" s="1311"/>
      <c r="L7" s="1311"/>
      <c r="M7" s="1311"/>
      <c r="N7" s="1311"/>
      <c r="O7" s="1381"/>
      <c r="P7" s="1311"/>
      <c r="Q7" s="1311"/>
      <c r="R7" s="1311"/>
      <c r="S7" s="1311"/>
      <c r="T7" s="1311"/>
      <c r="U7" s="1395" t="s">
        <v>526</v>
      </c>
      <c r="V7" s="1311" t="s">
        <v>527</v>
      </c>
      <c r="W7" s="1311" t="s">
        <v>528</v>
      </c>
      <c r="X7" s="1311" t="s">
        <v>529</v>
      </c>
      <c r="Y7" s="1311" t="s">
        <v>530</v>
      </c>
      <c r="Z7" s="1311" t="s">
        <v>531</v>
      </c>
      <c r="AA7" s="1311" t="s">
        <v>532</v>
      </c>
      <c r="AB7" s="1379" t="s">
        <v>272</v>
      </c>
      <c r="AC7" s="1340" t="s">
        <v>517</v>
      </c>
      <c r="AD7" s="1340" t="s">
        <v>536</v>
      </c>
      <c r="AE7" s="1340" t="s">
        <v>533</v>
      </c>
      <c r="AF7" s="1340" t="s">
        <v>534</v>
      </c>
      <c r="AG7" s="1388" t="s">
        <v>518</v>
      </c>
      <c r="AI7" s="1383" t="s">
        <v>661</v>
      </c>
      <c r="AJ7" s="1384" t="s">
        <v>292</v>
      </c>
      <c r="AK7" s="1325"/>
      <c r="AL7" s="1325"/>
      <c r="AM7" s="1311" t="s">
        <v>276</v>
      </c>
      <c r="AN7" s="1311" t="s">
        <v>148</v>
      </c>
      <c r="AO7" s="1311" t="s">
        <v>381</v>
      </c>
      <c r="AP7" s="1311" t="s">
        <v>140</v>
      </c>
      <c r="AQ7" s="1311" t="s">
        <v>382</v>
      </c>
      <c r="AR7" s="257" t="s">
        <v>280</v>
      </c>
      <c r="AS7" s="1311" t="s">
        <v>257</v>
      </c>
      <c r="AT7" s="257" t="s">
        <v>353</v>
      </c>
      <c r="AU7" s="1377" t="s">
        <v>564</v>
      </c>
      <c r="AV7" s="1377"/>
      <c r="AW7" s="1377"/>
      <c r="AX7" s="1377"/>
      <c r="AY7" s="1378"/>
    </row>
    <row r="8" spans="2:51" ht="28.5" customHeight="1">
      <c r="B8" s="1383"/>
      <c r="C8" s="1384"/>
      <c r="D8" s="1311"/>
      <c r="E8" s="1386"/>
      <c r="F8" s="1386"/>
      <c r="G8" s="1386"/>
      <c r="H8" s="1386"/>
      <c r="I8" s="1381"/>
      <c r="J8" s="1311"/>
      <c r="K8" s="1311"/>
      <c r="L8" s="1311"/>
      <c r="M8" s="1311"/>
      <c r="N8" s="1311"/>
      <c r="O8" s="1381"/>
      <c r="P8" s="1311"/>
      <c r="Q8" s="1311"/>
      <c r="R8" s="1311"/>
      <c r="S8" s="1311"/>
      <c r="T8" s="1311"/>
      <c r="U8" s="1367"/>
      <c r="V8" s="1311"/>
      <c r="W8" s="1311"/>
      <c r="X8" s="1311"/>
      <c r="Y8" s="1311"/>
      <c r="Z8" s="1311"/>
      <c r="AA8" s="1311"/>
      <c r="AB8" s="1379"/>
      <c r="AC8" s="1325"/>
      <c r="AD8" s="1325"/>
      <c r="AE8" s="1325"/>
      <c r="AF8" s="1325"/>
      <c r="AG8" s="1389"/>
      <c r="AI8" s="1383"/>
      <c r="AJ8" s="1384"/>
      <c r="AK8" s="1292"/>
      <c r="AL8" s="1292"/>
      <c r="AM8" s="1311"/>
      <c r="AN8" s="1311"/>
      <c r="AO8" s="1311"/>
      <c r="AP8" s="1311"/>
      <c r="AQ8" s="1311"/>
      <c r="AR8" s="255" t="s">
        <v>281</v>
      </c>
      <c r="AS8" s="1311"/>
      <c r="AT8" s="258" t="s">
        <v>273</v>
      </c>
      <c r="AU8" s="1311" t="s">
        <v>268</v>
      </c>
      <c r="AV8" s="1311" t="s">
        <v>128</v>
      </c>
      <c r="AW8" s="1311" t="s">
        <v>37</v>
      </c>
      <c r="AX8" s="1311" t="s">
        <v>38</v>
      </c>
      <c r="AY8" s="1314" t="s">
        <v>271</v>
      </c>
    </row>
    <row r="9" spans="2:51" ht="48.75" customHeight="1" thickBot="1">
      <c r="B9" s="986" t="s">
        <v>358</v>
      </c>
      <c r="C9" s="1385"/>
      <c r="D9" s="1312"/>
      <c r="E9" s="1387"/>
      <c r="F9" s="1387"/>
      <c r="G9" s="1387"/>
      <c r="H9" s="1387"/>
      <c r="I9" s="1382"/>
      <c r="J9" s="1312"/>
      <c r="K9" s="1312"/>
      <c r="L9" s="1312"/>
      <c r="M9" s="1312"/>
      <c r="N9" s="1312"/>
      <c r="O9" s="1382"/>
      <c r="P9" s="1312"/>
      <c r="Q9" s="1312"/>
      <c r="R9" s="1312"/>
      <c r="S9" s="1312"/>
      <c r="T9" s="1312"/>
      <c r="U9" s="1368"/>
      <c r="V9" s="1312"/>
      <c r="W9" s="1312"/>
      <c r="X9" s="1312"/>
      <c r="Y9" s="1312"/>
      <c r="Z9" s="987"/>
      <c r="AA9" s="1312"/>
      <c r="AB9" s="988"/>
      <c r="AC9" s="1307"/>
      <c r="AD9" s="1307"/>
      <c r="AE9" s="1307"/>
      <c r="AF9" s="1307"/>
      <c r="AG9" s="1390"/>
      <c r="AI9" s="986" t="s">
        <v>358</v>
      </c>
      <c r="AJ9" s="1385"/>
      <c r="AK9" s="942" t="s">
        <v>334</v>
      </c>
      <c r="AL9" s="942" t="s">
        <v>334</v>
      </c>
      <c r="AM9" s="1312"/>
      <c r="AN9" s="1312"/>
      <c r="AO9" s="1312"/>
      <c r="AP9" s="1312"/>
      <c r="AQ9" s="1312"/>
      <c r="AR9" s="991">
        <f>Z9</f>
        <v>0</v>
      </c>
      <c r="AS9" s="1312"/>
      <c r="AT9" s="991">
        <f>AB9</f>
        <v>0</v>
      </c>
      <c r="AU9" s="1312"/>
      <c r="AV9" s="1312"/>
      <c r="AW9" s="1312"/>
      <c r="AX9" s="1312"/>
      <c r="AY9" s="1315"/>
    </row>
    <row r="10" spans="2:59" s="175" customFormat="1" ht="12.75" customHeight="1" thickBot="1">
      <c r="B10" s="844">
        <v>1</v>
      </c>
      <c r="C10" s="844">
        <f aca="true" t="shared" si="0" ref="C10:AG10">B10+1</f>
        <v>2</v>
      </c>
      <c r="D10" s="844">
        <f t="shared" si="0"/>
        <v>3</v>
      </c>
      <c r="E10" s="844">
        <f t="shared" si="0"/>
        <v>4</v>
      </c>
      <c r="F10" s="844">
        <f t="shared" si="0"/>
        <v>5</v>
      </c>
      <c r="G10" s="844">
        <f t="shared" si="0"/>
        <v>6</v>
      </c>
      <c r="H10" s="844">
        <f t="shared" si="0"/>
        <v>7</v>
      </c>
      <c r="I10" s="844">
        <f t="shared" si="0"/>
        <v>8</v>
      </c>
      <c r="J10" s="844">
        <f t="shared" si="0"/>
        <v>9</v>
      </c>
      <c r="K10" s="844">
        <f t="shared" si="0"/>
        <v>10</v>
      </c>
      <c r="L10" s="844">
        <f t="shared" si="0"/>
        <v>11</v>
      </c>
      <c r="M10" s="844">
        <f t="shared" si="0"/>
        <v>12</v>
      </c>
      <c r="N10" s="844">
        <f>M10+1</f>
        <v>13</v>
      </c>
      <c r="O10" s="844">
        <f>N10+1</f>
        <v>14</v>
      </c>
      <c r="P10" s="844">
        <f t="shared" si="0"/>
        <v>15</v>
      </c>
      <c r="Q10" s="844">
        <f t="shared" si="0"/>
        <v>16</v>
      </c>
      <c r="R10" s="844">
        <f t="shared" si="0"/>
        <v>17</v>
      </c>
      <c r="S10" s="844">
        <f t="shared" si="0"/>
        <v>18</v>
      </c>
      <c r="T10" s="844">
        <f t="shared" si="0"/>
        <v>19</v>
      </c>
      <c r="U10" s="844">
        <f t="shared" si="0"/>
        <v>20</v>
      </c>
      <c r="V10" s="844">
        <f t="shared" si="0"/>
        <v>21</v>
      </c>
      <c r="W10" s="844">
        <f t="shared" si="0"/>
        <v>22</v>
      </c>
      <c r="X10" s="844">
        <f t="shared" si="0"/>
        <v>23</v>
      </c>
      <c r="Y10" s="844">
        <f t="shared" si="0"/>
        <v>24</v>
      </c>
      <c r="Z10" s="844">
        <f t="shared" si="0"/>
        <v>25</v>
      </c>
      <c r="AA10" s="844">
        <f t="shared" si="0"/>
        <v>26</v>
      </c>
      <c r="AB10" s="844">
        <f t="shared" si="0"/>
        <v>27</v>
      </c>
      <c r="AC10" s="844">
        <f t="shared" si="0"/>
        <v>28</v>
      </c>
      <c r="AD10" s="844">
        <f t="shared" si="0"/>
        <v>29</v>
      </c>
      <c r="AE10" s="844">
        <f t="shared" si="0"/>
        <v>30</v>
      </c>
      <c r="AF10" s="844">
        <f t="shared" si="0"/>
        <v>31</v>
      </c>
      <c r="AG10" s="844">
        <f t="shared" si="0"/>
        <v>32</v>
      </c>
      <c r="AI10" s="844">
        <f>AG10+1</f>
        <v>33</v>
      </c>
      <c r="AJ10" s="844">
        <f aca="true" t="shared" si="1" ref="AJ10:AY10">AI10+1</f>
        <v>34</v>
      </c>
      <c r="AK10" s="844">
        <f t="shared" si="1"/>
        <v>35</v>
      </c>
      <c r="AL10" s="844">
        <f t="shared" si="1"/>
        <v>36</v>
      </c>
      <c r="AM10" s="844">
        <f t="shared" si="1"/>
        <v>37</v>
      </c>
      <c r="AN10" s="844">
        <f t="shared" si="1"/>
        <v>38</v>
      </c>
      <c r="AO10" s="844">
        <f t="shared" si="1"/>
        <v>39</v>
      </c>
      <c r="AP10" s="844">
        <f t="shared" si="1"/>
        <v>40</v>
      </c>
      <c r="AQ10" s="844">
        <f t="shared" si="1"/>
        <v>41</v>
      </c>
      <c r="AR10" s="844">
        <f t="shared" si="1"/>
        <v>42</v>
      </c>
      <c r="AS10" s="844">
        <f t="shared" si="1"/>
        <v>43</v>
      </c>
      <c r="AT10" s="844">
        <f t="shared" si="1"/>
        <v>44</v>
      </c>
      <c r="AU10" s="844">
        <f t="shared" si="1"/>
        <v>45</v>
      </c>
      <c r="AV10" s="844">
        <f t="shared" si="1"/>
        <v>46</v>
      </c>
      <c r="AW10" s="844">
        <f t="shared" si="1"/>
        <v>47</v>
      </c>
      <c r="AX10" s="844">
        <f t="shared" si="1"/>
        <v>48</v>
      </c>
      <c r="AY10" s="844">
        <f t="shared" si="1"/>
        <v>49</v>
      </c>
      <c r="AZ10" s="190"/>
      <c r="BA10" s="190"/>
      <c r="BB10" s="190"/>
      <c r="BC10" s="190"/>
      <c r="BD10" s="190"/>
      <c r="BE10" s="190"/>
      <c r="BF10" s="190"/>
      <c r="BG10" s="190"/>
    </row>
    <row r="11" spans="2:59" s="175" customFormat="1" ht="12.75" customHeight="1" thickBot="1">
      <c r="B11" s="964" t="s">
        <v>160</v>
      </c>
      <c r="C11" s="965"/>
      <c r="D11" s="903"/>
      <c r="E11" s="903"/>
      <c r="F11" s="903"/>
      <c r="G11" s="903"/>
      <c r="H11" s="903"/>
      <c r="I11" s="903"/>
      <c r="J11" s="903"/>
      <c r="K11" s="903"/>
      <c r="L11" s="903"/>
      <c r="M11" s="966"/>
      <c r="N11" s="966"/>
      <c r="O11" s="903"/>
      <c r="P11" s="903"/>
      <c r="Q11" s="903"/>
      <c r="R11" s="903"/>
      <c r="S11" s="903"/>
      <c r="T11" s="903"/>
      <c r="U11" s="992"/>
      <c r="V11" s="992"/>
      <c r="W11" s="992"/>
      <c r="X11" s="992"/>
      <c r="Y11" s="992"/>
      <c r="Z11" s="992"/>
      <c r="AA11" s="992"/>
      <c r="AB11" s="992"/>
      <c r="AC11" s="992"/>
      <c r="AD11" s="992"/>
      <c r="AE11" s="992"/>
      <c r="AF11" s="992"/>
      <c r="AG11" s="993"/>
      <c r="AI11" s="823" t="s">
        <v>160</v>
      </c>
      <c r="AJ11" s="824"/>
      <c r="AK11" s="960"/>
      <c r="AL11" s="960"/>
      <c r="AM11" s="960"/>
      <c r="AN11" s="960"/>
      <c r="AO11" s="960"/>
      <c r="AP11" s="960"/>
      <c r="AQ11" s="960"/>
      <c r="AR11" s="960"/>
      <c r="AS11" s="960"/>
      <c r="AT11" s="960"/>
      <c r="AU11" s="960"/>
      <c r="AV11" s="960"/>
      <c r="AW11" s="960"/>
      <c r="AX11" s="960"/>
      <c r="AY11" s="961"/>
      <c r="AZ11" s="190"/>
      <c r="BA11" s="190"/>
      <c r="BB11" s="190"/>
      <c r="BC11" s="190"/>
      <c r="BD11" s="190"/>
      <c r="BE11" s="190"/>
      <c r="BF11" s="190"/>
      <c r="BG11" s="190"/>
    </row>
    <row r="12" spans="2:59" s="175" customFormat="1" ht="23.25" customHeight="1" thickBot="1">
      <c r="B12" s="964"/>
      <c r="C12" s="965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972"/>
      <c r="Q12" s="972"/>
      <c r="R12" s="972"/>
      <c r="S12" s="972"/>
      <c r="T12" s="972"/>
      <c r="U12" s="972"/>
      <c r="V12" s="972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3"/>
      <c r="AI12" s="1375" t="s">
        <v>545</v>
      </c>
      <c r="AJ12" s="1376"/>
      <c r="AK12" s="978"/>
      <c r="AL12" s="961"/>
      <c r="AM12" s="976"/>
      <c r="AN12" s="976"/>
      <c r="AO12" s="976"/>
      <c r="AP12" s="976"/>
      <c r="AQ12" s="976"/>
      <c r="AR12" s="976"/>
      <c r="AS12" s="976"/>
      <c r="AT12" s="976"/>
      <c r="AU12" s="976"/>
      <c r="AV12" s="976"/>
      <c r="AW12" s="976"/>
      <c r="AX12" s="976"/>
      <c r="AY12" s="977"/>
      <c r="AZ12" s="190"/>
      <c r="BA12" s="190"/>
      <c r="BB12" s="190"/>
      <c r="BC12" s="190"/>
      <c r="BD12" s="190"/>
      <c r="BE12" s="190"/>
      <c r="BF12" s="190"/>
      <c r="BG12" s="190"/>
    </row>
    <row r="13" spans="2:59" s="175" customFormat="1" ht="12.75" customHeight="1">
      <c r="B13" s="962" t="s">
        <v>340</v>
      </c>
      <c r="C13" s="971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3"/>
      <c r="AI13" s="962" t="s">
        <v>340</v>
      </c>
      <c r="AJ13" s="971"/>
      <c r="AK13" s="972"/>
      <c r="AL13" s="972"/>
      <c r="AM13" s="972"/>
      <c r="AN13" s="972"/>
      <c r="AO13" s="859"/>
      <c r="AP13" s="859"/>
      <c r="AQ13" s="859"/>
      <c r="AR13" s="859"/>
      <c r="AS13" s="859"/>
      <c r="AT13" s="859"/>
      <c r="AU13" s="859"/>
      <c r="AV13" s="859"/>
      <c r="AW13" s="859"/>
      <c r="AX13" s="859"/>
      <c r="AY13" s="840"/>
      <c r="AZ13" s="190"/>
      <c r="BA13" s="190"/>
      <c r="BB13" s="190"/>
      <c r="BC13" s="190"/>
      <c r="BD13" s="190"/>
      <c r="BE13" s="190"/>
      <c r="BF13" s="190"/>
      <c r="BG13" s="190"/>
    </row>
    <row r="14" spans="2:59" s="175" customFormat="1" ht="12.75" customHeight="1">
      <c r="B14" s="772" t="s">
        <v>356</v>
      </c>
      <c r="C14" s="60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775"/>
      <c r="AI14" s="772" t="s">
        <v>356</v>
      </c>
      <c r="AJ14" s="60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775"/>
      <c r="AZ14" s="190"/>
      <c r="BA14" s="190"/>
      <c r="BB14" s="190"/>
      <c r="BC14" s="190"/>
      <c r="BD14" s="190"/>
      <c r="BE14" s="190"/>
      <c r="BF14" s="190"/>
      <c r="BG14" s="190"/>
    </row>
    <row r="15" spans="2:59" s="175" customFormat="1" ht="12.75" customHeight="1" outlineLevel="1">
      <c r="B15" s="740">
        <v>1</v>
      </c>
      <c r="C15" s="202" t="s">
        <v>102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775"/>
      <c r="AI15" s="740">
        <v>1</v>
      </c>
      <c r="AJ15" s="202" t="s">
        <v>102</v>
      </c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193"/>
      <c r="AX15" s="193"/>
      <c r="AY15" s="775"/>
      <c r="AZ15" s="190"/>
      <c r="BA15" s="190"/>
      <c r="BB15" s="190"/>
      <c r="BC15" s="190"/>
      <c r="BD15" s="190"/>
      <c r="BE15" s="190"/>
      <c r="BF15" s="190"/>
      <c r="BG15" s="190"/>
    </row>
    <row r="16" spans="2:59" s="175" customFormat="1" ht="12.75" customHeight="1" outlineLevel="1" thickBot="1">
      <c r="B16" s="974">
        <v>2</v>
      </c>
      <c r="C16" s="975" t="s">
        <v>102</v>
      </c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963"/>
      <c r="Y16" s="963"/>
      <c r="Z16" s="963"/>
      <c r="AA16" s="963"/>
      <c r="AB16" s="963"/>
      <c r="AC16" s="963"/>
      <c r="AD16" s="963"/>
      <c r="AE16" s="963"/>
      <c r="AF16" s="963"/>
      <c r="AG16" s="843"/>
      <c r="AI16" s="974">
        <v>2</v>
      </c>
      <c r="AJ16" s="975" t="s">
        <v>102</v>
      </c>
      <c r="AK16" s="963"/>
      <c r="AL16" s="963"/>
      <c r="AM16" s="963"/>
      <c r="AN16" s="963"/>
      <c r="AO16" s="963"/>
      <c r="AP16" s="963"/>
      <c r="AQ16" s="963"/>
      <c r="AR16" s="963"/>
      <c r="AS16" s="963"/>
      <c r="AT16" s="963"/>
      <c r="AU16" s="963"/>
      <c r="AV16" s="963"/>
      <c r="AW16" s="963"/>
      <c r="AX16" s="963"/>
      <c r="AY16" s="843"/>
      <c r="AZ16" s="190"/>
      <c r="BA16" s="190"/>
      <c r="BB16" s="190"/>
      <c r="BC16" s="190"/>
      <c r="BD16" s="190"/>
      <c r="BE16" s="190"/>
      <c r="BF16" s="190"/>
      <c r="BG16" s="190"/>
    </row>
    <row r="17" spans="2:59" s="175" customFormat="1" ht="12.75" customHeight="1">
      <c r="B17" s="962" t="s">
        <v>340</v>
      </c>
      <c r="C17" s="971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3"/>
      <c r="AI17" s="962" t="s">
        <v>340</v>
      </c>
      <c r="AJ17" s="971"/>
      <c r="AK17" s="972"/>
      <c r="AL17" s="972"/>
      <c r="AM17" s="972"/>
      <c r="AN17" s="972"/>
      <c r="AO17" s="859"/>
      <c r="AP17" s="859"/>
      <c r="AQ17" s="859"/>
      <c r="AR17" s="859"/>
      <c r="AS17" s="859"/>
      <c r="AT17" s="859"/>
      <c r="AU17" s="859"/>
      <c r="AV17" s="859"/>
      <c r="AW17" s="859"/>
      <c r="AX17" s="859"/>
      <c r="AY17" s="840"/>
      <c r="AZ17" s="190"/>
      <c r="BA17" s="190"/>
      <c r="BB17" s="190"/>
      <c r="BC17" s="190"/>
      <c r="BD17" s="190"/>
      <c r="BE17" s="190"/>
      <c r="BF17" s="190"/>
      <c r="BG17" s="190"/>
    </row>
    <row r="18" spans="2:59" s="175" customFormat="1" ht="12.75" customHeight="1">
      <c r="B18" s="772" t="s">
        <v>356</v>
      </c>
      <c r="C18" s="60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775"/>
      <c r="AI18" s="772" t="s">
        <v>356</v>
      </c>
      <c r="AJ18" s="60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775"/>
      <c r="AZ18" s="190"/>
      <c r="BA18" s="190"/>
      <c r="BB18" s="190"/>
      <c r="BC18" s="190"/>
      <c r="BD18" s="190"/>
      <c r="BE18" s="190"/>
      <c r="BF18" s="190"/>
      <c r="BG18" s="190"/>
    </row>
    <row r="19" spans="2:59" s="175" customFormat="1" ht="12.75" customHeight="1" outlineLevel="1">
      <c r="B19" s="740">
        <v>8</v>
      </c>
      <c r="C19" s="202" t="s">
        <v>102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775"/>
      <c r="AI19" s="740">
        <v>8</v>
      </c>
      <c r="AJ19" s="202" t="s">
        <v>102</v>
      </c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775"/>
      <c r="AZ19" s="190"/>
      <c r="BA19" s="190"/>
      <c r="BB19" s="190"/>
      <c r="BC19" s="190"/>
      <c r="BD19" s="190"/>
      <c r="BE19" s="190"/>
      <c r="BF19" s="190"/>
      <c r="BG19" s="190"/>
    </row>
    <row r="20" spans="2:59" s="175" customFormat="1" ht="12.75" customHeight="1" outlineLevel="1">
      <c r="B20" s="740">
        <v>5</v>
      </c>
      <c r="C20" s="202" t="s">
        <v>102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775"/>
      <c r="AI20" s="740">
        <v>5</v>
      </c>
      <c r="AJ20" s="202" t="s">
        <v>102</v>
      </c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775"/>
      <c r="AZ20" s="190"/>
      <c r="BA20" s="190"/>
      <c r="BB20" s="190"/>
      <c r="BC20" s="190"/>
      <c r="BD20" s="190"/>
      <c r="BE20" s="190"/>
      <c r="BF20" s="190"/>
      <c r="BG20" s="190"/>
    </row>
    <row r="21" spans="2:59" s="175" customFormat="1" ht="12.75" customHeight="1" outlineLevel="1" thickBot="1">
      <c r="B21" s="974">
        <v>25</v>
      </c>
      <c r="C21" s="975" t="s">
        <v>102</v>
      </c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843"/>
      <c r="AI21" s="974">
        <v>25</v>
      </c>
      <c r="AJ21" s="975" t="s">
        <v>102</v>
      </c>
      <c r="AK21" s="963"/>
      <c r="AL21" s="963"/>
      <c r="AM21" s="963"/>
      <c r="AN21" s="963"/>
      <c r="AO21" s="963"/>
      <c r="AP21" s="963"/>
      <c r="AQ21" s="963"/>
      <c r="AR21" s="963"/>
      <c r="AS21" s="963"/>
      <c r="AT21" s="963"/>
      <c r="AU21" s="963"/>
      <c r="AV21" s="963"/>
      <c r="AW21" s="963"/>
      <c r="AX21" s="963"/>
      <c r="AY21" s="843"/>
      <c r="AZ21" s="190"/>
      <c r="BA21" s="190"/>
      <c r="BB21" s="190"/>
      <c r="BC21" s="190"/>
      <c r="BD21" s="190"/>
      <c r="BE21" s="190"/>
      <c r="BF21" s="190"/>
      <c r="BG21" s="190"/>
    </row>
    <row r="22" spans="2:59" s="175" customFormat="1" ht="12.75" customHeight="1">
      <c r="B22" s="962" t="s">
        <v>340</v>
      </c>
      <c r="C22" s="971"/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2"/>
      <c r="Q22" s="972"/>
      <c r="R22" s="972"/>
      <c r="S22" s="972"/>
      <c r="T22" s="972"/>
      <c r="U22" s="972"/>
      <c r="V22" s="972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3"/>
      <c r="AI22" s="962" t="s">
        <v>340</v>
      </c>
      <c r="AJ22" s="971"/>
      <c r="AK22" s="972"/>
      <c r="AL22" s="972"/>
      <c r="AM22" s="972"/>
      <c r="AN22" s="972"/>
      <c r="AO22" s="859"/>
      <c r="AP22" s="859"/>
      <c r="AQ22" s="859"/>
      <c r="AR22" s="859"/>
      <c r="AS22" s="859"/>
      <c r="AT22" s="859"/>
      <c r="AU22" s="859"/>
      <c r="AV22" s="859"/>
      <c r="AW22" s="859"/>
      <c r="AX22" s="859"/>
      <c r="AY22" s="840"/>
      <c r="AZ22" s="190"/>
      <c r="BA22" s="190"/>
      <c r="BB22" s="190"/>
      <c r="BC22" s="190"/>
      <c r="BD22" s="190"/>
      <c r="BE22" s="190"/>
      <c r="BF22" s="190"/>
      <c r="BG22" s="190"/>
    </row>
    <row r="23" spans="2:59" s="175" customFormat="1" ht="12.75" customHeight="1">
      <c r="B23" s="772" t="s">
        <v>356</v>
      </c>
      <c r="C23" s="60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775"/>
      <c r="AI23" s="772" t="s">
        <v>356</v>
      </c>
      <c r="AJ23" s="60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775"/>
      <c r="AZ23" s="190"/>
      <c r="BA23" s="190"/>
      <c r="BB23" s="190"/>
      <c r="BC23" s="190"/>
      <c r="BD23" s="190"/>
      <c r="BE23" s="190"/>
      <c r="BF23" s="190"/>
      <c r="BG23" s="190"/>
    </row>
    <row r="24" spans="2:59" s="175" customFormat="1" ht="12.75" customHeight="1" outlineLevel="1">
      <c r="B24" s="740">
        <v>9</v>
      </c>
      <c r="C24" s="202" t="s">
        <v>102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775"/>
      <c r="AI24" s="740">
        <v>9</v>
      </c>
      <c r="AJ24" s="202" t="s">
        <v>102</v>
      </c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775"/>
      <c r="AZ24" s="190"/>
      <c r="BA24" s="190"/>
      <c r="BB24" s="190"/>
      <c r="BC24" s="190"/>
      <c r="BD24" s="190"/>
      <c r="BE24" s="190"/>
      <c r="BF24" s="190"/>
      <c r="BG24" s="190"/>
    </row>
    <row r="25" spans="2:59" s="175" customFormat="1" ht="12.75" customHeight="1" outlineLevel="1" thickBot="1">
      <c r="B25" s="974" t="s">
        <v>354</v>
      </c>
      <c r="C25" s="975" t="s">
        <v>554</v>
      </c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843"/>
      <c r="AH25" s="678"/>
      <c r="AI25" s="974" t="s">
        <v>354</v>
      </c>
      <c r="AJ25" s="975" t="s">
        <v>554</v>
      </c>
      <c r="AK25" s="963"/>
      <c r="AL25" s="963"/>
      <c r="AM25" s="963"/>
      <c r="AN25" s="963"/>
      <c r="AO25" s="963"/>
      <c r="AP25" s="963"/>
      <c r="AQ25" s="963"/>
      <c r="AR25" s="963"/>
      <c r="AS25" s="963"/>
      <c r="AT25" s="963"/>
      <c r="AU25" s="963"/>
      <c r="AV25" s="963"/>
      <c r="AW25" s="963"/>
      <c r="AX25" s="963"/>
      <c r="AY25" s="843"/>
      <c r="AZ25" s="190"/>
      <c r="BA25" s="190"/>
      <c r="BB25" s="190"/>
      <c r="BC25" s="190"/>
      <c r="BD25" s="190"/>
      <c r="BE25" s="190"/>
      <c r="BF25" s="190"/>
      <c r="BG25" s="190"/>
    </row>
    <row r="26" spans="2:59" s="175" customFormat="1" ht="12.75" customHeight="1">
      <c r="B26" s="962" t="s">
        <v>340</v>
      </c>
      <c r="C26" s="971"/>
      <c r="D26" s="972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3"/>
      <c r="AH26" s="678"/>
      <c r="AI26" s="962" t="s">
        <v>340</v>
      </c>
      <c r="AJ26" s="971"/>
      <c r="AK26" s="972"/>
      <c r="AL26" s="972"/>
      <c r="AM26" s="972"/>
      <c r="AN26" s="972"/>
      <c r="AO26" s="859"/>
      <c r="AP26" s="859"/>
      <c r="AQ26" s="859"/>
      <c r="AR26" s="859"/>
      <c r="AS26" s="859"/>
      <c r="AT26" s="859"/>
      <c r="AU26" s="859"/>
      <c r="AV26" s="859"/>
      <c r="AW26" s="859"/>
      <c r="AX26" s="859"/>
      <c r="AY26" s="840"/>
      <c r="AZ26" s="190"/>
      <c r="BA26" s="190"/>
      <c r="BB26" s="190"/>
      <c r="BC26" s="190"/>
      <c r="BD26" s="190"/>
      <c r="BE26" s="190"/>
      <c r="BF26" s="190"/>
      <c r="BG26" s="190"/>
    </row>
    <row r="27" spans="2:59" s="12" customFormat="1" ht="12.75" customHeight="1">
      <c r="B27" s="772" t="s">
        <v>356</v>
      </c>
      <c r="C27" s="60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775"/>
      <c r="AH27" s="678"/>
      <c r="AI27" s="772" t="s">
        <v>356</v>
      </c>
      <c r="AJ27" s="60"/>
      <c r="AK27" s="193"/>
      <c r="AL27" s="193"/>
      <c r="AM27" s="193"/>
      <c r="AN27" s="193"/>
      <c r="AO27" s="184"/>
      <c r="AP27" s="184"/>
      <c r="AQ27" s="184"/>
      <c r="AR27" s="193"/>
      <c r="AS27" s="184"/>
      <c r="AT27" s="193"/>
      <c r="AU27" s="193"/>
      <c r="AV27" s="193"/>
      <c r="AW27" s="193"/>
      <c r="AX27" s="193"/>
      <c r="AY27" s="775"/>
      <c r="AZ27" s="190"/>
      <c r="BA27" s="190"/>
      <c r="BB27" s="190"/>
      <c r="BC27" s="190"/>
      <c r="BD27" s="190"/>
      <c r="BE27" s="190"/>
      <c r="BF27" s="190"/>
      <c r="BG27" s="190"/>
    </row>
    <row r="28" spans="2:59" s="12" customFormat="1" ht="12.75" customHeight="1">
      <c r="B28" s="740">
        <v>3</v>
      </c>
      <c r="C28" s="202" t="s">
        <v>102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775"/>
      <c r="AH28" s="678"/>
      <c r="AI28" s="740">
        <v>1</v>
      </c>
      <c r="AJ28" s="202" t="s">
        <v>102</v>
      </c>
      <c r="AK28" s="193"/>
      <c r="AL28" s="193"/>
      <c r="AM28" s="193"/>
      <c r="AN28" s="193"/>
      <c r="AO28" s="184"/>
      <c r="AP28" s="184"/>
      <c r="AQ28" s="184"/>
      <c r="AR28" s="193"/>
      <c r="AS28" s="184"/>
      <c r="AT28" s="193"/>
      <c r="AU28" s="193"/>
      <c r="AV28" s="193"/>
      <c r="AW28" s="193"/>
      <c r="AX28" s="193"/>
      <c r="AY28" s="775"/>
      <c r="AZ28" s="190"/>
      <c r="BA28" s="190"/>
      <c r="BB28" s="190"/>
      <c r="BC28" s="190"/>
      <c r="BD28" s="190"/>
      <c r="BE28" s="190"/>
      <c r="BF28" s="190"/>
      <c r="BG28" s="190"/>
    </row>
    <row r="29" spans="2:59" s="175" customFormat="1" ht="15.75" customHeight="1" thickBot="1">
      <c r="B29" s="974">
        <v>4</v>
      </c>
      <c r="C29" s="975" t="s">
        <v>102</v>
      </c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963"/>
      <c r="Y29" s="963"/>
      <c r="Z29" s="963"/>
      <c r="AA29" s="963"/>
      <c r="AB29" s="963"/>
      <c r="AC29" s="963"/>
      <c r="AD29" s="963"/>
      <c r="AE29" s="963"/>
      <c r="AF29" s="963"/>
      <c r="AG29" s="843"/>
      <c r="AH29" s="680"/>
      <c r="AI29" s="974">
        <v>2</v>
      </c>
      <c r="AJ29" s="975" t="s">
        <v>102</v>
      </c>
      <c r="AK29" s="963"/>
      <c r="AL29" s="963"/>
      <c r="AM29" s="963"/>
      <c r="AN29" s="963"/>
      <c r="AO29" s="963"/>
      <c r="AP29" s="963"/>
      <c r="AQ29" s="963"/>
      <c r="AR29" s="979"/>
      <c r="AS29" s="963"/>
      <c r="AT29" s="980"/>
      <c r="AU29" s="980"/>
      <c r="AV29" s="980"/>
      <c r="AW29" s="980"/>
      <c r="AX29" s="980"/>
      <c r="AY29" s="981"/>
      <c r="AZ29" s="190"/>
      <c r="BA29" s="190"/>
      <c r="BB29" s="190"/>
      <c r="BC29" s="190"/>
      <c r="BD29" s="190"/>
      <c r="BE29" s="190"/>
      <c r="BF29" s="190"/>
      <c r="BG29" s="190"/>
    </row>
    <row r="30" spans="2:38" ht="12.75">
      <c r="B30" s="707" t="s">
        <v>346</v>
      </c>
      <c r="R30" s="190"/>
      <c r="AK30" s="191"/>
      <c r="AL30" s="191"/>
    </row>
    <row r="31" spans="2:35" ht="8.25" customHeight="1">
      <c r="B31" s="707" t="s">
        <v>357</v>
      </c>
      <c r="R31" s="190"/>
      <c r="AI31" s="190"/>
    </row>
    <row r="32" spans="2:35" ht="3" customHeight="1">
      <c r="B32" s="707"/>
      <c r="R32" s="190"/>
      <c r="AI32" s="190"/>
    </row>
    <row r="33" spans="2:35" ht="9.75" customHeight="1">
      <c r="B33" s="253" t="str">
        <f>'Табл.Т.1'!$B$29</f>
        <v>Директор</v>
      </c>
      <c r="AI33" s="253" t="str">
        <f>'Табл.Т.1'!$B$29</f>
        <v>Директор</v>
      </c>
    </row>
    <row r="34" spans="2:36" ht="3.75" customHeight="1">
      <c r="B34" s="254"/>
      <c r="AI34" s="254"/>
      <c r="AJ34" s="62"/>
    </row>
    <row r="35" spans="2:35" ht="12.75">
      <c r="B35" s="253" t="str">
        <f>'Табл.Т.1'!$B$31</f>
        <v>Исполнитель (телефон)</v>
      </c>
      <c r="C35" s="62"/>
      <c r="AI35" s="253" t="str">
        <f>'Табл.Т.1'!$B$31</f>
        <v>Исполнитель (телефон)</v>
      </c>
    </row>
    <row r="36" ht="3.75" customHeight="1">
      <c r="C36" s="575"/>
    </row>
    <row r="37" ht="12.75">
      <c r="B37" s="725"/>
    </row>
    <row r="38" ht="12.75">
      <c r="B38" s="725"/>
    </row>
  </sheetData>
  <sheetProtection/>
  <mergeCells count="52">
    <mergeCell ref="AJ7:AJ9"/>
    <mergeCell ref="U6:AB6"/>
    <mergeCell ref="AC6:AG6"/>
    <mergeCell ref="AM6:AT6"/>
    <mergeCell ref="AF7:AF9"/>
    <mergeCell ref="AK6:AK8"/>
    <mergeCell ref="AL6:AL8"/>
    <mergeCell ref="AI7:AI8"/>
    <mergeCell ref="U7:U9"/>
    <mergeCell ref="W7:W9"/>
    <mergeCell ref="H7:H9"/>
    <mergeCell ref="V7:V9"/>
    <mergeCell ref="Y7:Y9"/>
    <mergeCell ref="AG7:AG9"/>
    <mergeCell ref="S6:S9"/>
    <mergeCell ref="R6:R9"/>
    <mergeCell ref="J6:J9"/>
    <mergeCell ref="K6:K9"/>
    <mergeCell ref="I6:I9"/>
    <mergeCell ref="AE7:AE9"/>
    <mergeCell ref="B7:B8"/>
    <mergeCell ref="C7:C9"/>
    <mergeCell ref="E7:E9"/>
    <mergeCell ref="F7:F9"/>
    <mergeCell ref="G7:G9"/>
    <mergeCell ref="D6:D9"/>
    <mergeCell ref="L6:L9"/>
    <mergeCell ref="M6:M9"/>
    <mergeCell ref="N6:N9"/>
    <mergeCell ref="O6:O9"/>
    <mergeCell ref="P6:P9"/>
    <mergeCell ref="Q6:Q9"/>
    <mergeCell ref="AP7:AP9"/>
    <mergeCell ref="AQ7:AQ9"/>
    <mergeCell ref="AS7:AS9"/>
    <mergeCell ref="T6:T9"/>
    <mergeCell ref="X7:X9"/>
    <mergeCell ref="Z7:Z8"/>
    <mergeCell ref="AA7:AA9"/>
    <mergeCell ref="AB7:AB8"/>
    <mergeCell ref="AC7:AC9"/>
    <mergeCell ref="AD7:AD9"/>
    <mergeCell ref="AI12:AJ12"/>
    <mergeCell ref="AU7:AY7"/>
    <mergeCell ref="AU8:AU9"/>
    <mergeCell ref="AV8:AV9"/>
    <mergeCell ref="AW8:AW9"/>
    <mergeCell ref="AX8:AX9"/>
    <mergeCell ref="AY8:AY9"/>
    <mergeCell ref="AM7:AM9"/>
    <mergeCell ref="AN7:AN9"/>
    <mergeCell ref="AO7:AO9"/>
  </mergeCells>
  <printOptions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BI38"/>
  <sheetViews>
    <sheetView zoomScalePageLayoutView="0" workbookViewId="0" topLeftCell="A1">
      <pane xSplit="3" ySplit="10" topLeftCell="D3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37" sqref="B37:B39"/>
    </sheetView>
  </sheetViews>
  <sheetFormatPr defaultColWidth="9.125" defaultRowHeight="12.75" outlineLevelRow="1" outlineLevelCol="1"/>
  <cols>
    <col min="1" max="1" width="1.4921875" style="190" customWidth="1"/>
    <col min="2" max="2" width="10.50390625" style="190" customWidth="1"/>
    <col min="3" max="3" width="11.50390625" style="190" customWidth="1"/>
    <col min="4" max="4" width="5.50390625" style="190" customWidth="1" outlineLevel="1"/>
    <col min="5" max="5" width="5.875" style="190" customWidth="1" outlineLevel="1"/>
    <col min="6" max="6" width="3.875" style="190" customWidth="1" outlineLevel="1"/>
    <col min="7" max="7" width="4.50390625" style="190" customWidth="1" outlineLevel="1"/>
    <col min="8" max="8" width="4.875" style="190" customWidth="1" outlineLevel="1"/>
    <col min="9" max="9" width="6.125" style="190" customWidth="1"/>
    <col min="10" max="10" width="5.375" style="190" customWidth="1"/>
    <col min="11" max="11" width="4.625" style="190" customWidth="1"/>
    <col min="12" max="13" width="5.125" style="190" customWidth="1"/>
    <col min="14" max="14" width="5.375" style="190" customWidth="1"/>
    <col min="15" max="15" width="6.625" style="190" customWidth="1"/>
    <col min="16" max="16" width="7.125" style="190" customWidth="1" outlineLevel="1"/>
    <col min="17" max="17" width="6.375" style="190" customWidth="1" outlineLevel="1"/>
    <col min="18" max="18" width="6.875" style="190" customWidth="1" outlineLevel="1"/>
    <col min="19" max="19" width="7.50390625" style="190" customWidth="1" outlineLevel="1"/>
    <col min="20" max="20" width="5.50390625" style="190" customWidth="1"/>
    <col min="21" max="21" width="4.875" style="190" customWidth="1"/>
    <col min="22" max="22" width="5.00390625" style="190" customWidth="1"/>
    <col min="23" max="24" width="5.375" style="190" customWidth="1"/>
    <col min="25" max="25" width="4.125" style="190" customWidth="1"/>
    <col min="26" max="26" width="5.50390625" style="190" customWidth="1"/>
    <col min="27" max="27" width="4.375" style="190" customWidth="1"/>
    <col min="28" max="28" width="6.00390625" style="190" customWidth="1"/>
    <col min="29" max="29" width="6.125" style="190" customWidth="1"/>
    <col min="30" max="30" width="6.50390625" style="190" customWidth="1"/>
    <col min="31" max="31" width="6.125" style="190" customWidth="1"/>
    <col min="32" max="32" width="5.125" style="190" customWidth="1"/>
    <col min="33" max="33" width="5.875" style="190" customWidth="1"/>
    <col min="34" max="34" width="3.00390625" style="190" customWidth="1"/>
    <col min="35" max="35" width="11.00390625" style="190" customWidth="1"/>
    <col min="36" max="36" width="12.50390625" style="190" customWidth="1"/>
    <col min="37" max="38" width="8.375" style="190" customWidth="1"/>
    <col min="39" max="40" width="4.875" style="190" customWidth="1" outlineLevel="1"/>
    <col min="41" max="41" width="3.50390625" style="190" customWidth="1" outlineLevel="1"/>
    <col min="42" max="42" width="4.375" style="190" customWidth="1" outlineLevel="1"/>
    <col min="43" max="43" width="3.50390625" style="190" customWidth="1" outlineLevel="1"/>
    <col min="44" max="44" width="5.50390625" style="190" customWidth="1" outlineLevel="1"/>
    <col min="45" max="45" width="4.375" style="190" customWidth="1" outlineLevel="1"/>
    <col min="46" max="46" width="6.625" style="190" customWidth="1" outlineLevel="1"/>
    <col min="47" max="47" width="5.375" style="190" customWidth="1"/>
    <col min="48" max="48" width="7.00390625" style="190" customWidth="1"/>
    <col min="49" max="49" width="5.875" style="190" customWidth="1"/>
    <col min="50" max="51" width="5.50390625" style="190" customWidth="1"/>
    <col min="52" max="52" width="9.125" style="190" customWidth="1"/>
    <col min="53" max="53" width="7.625" style="190" customWidth="1"/>
    <col min="54" max="54" width="9.625" style="190" customWidth="1"/>
    <col min="55" max="55" width="7.50390625" style="190" customWidth="1"/>
    <col min="56" max="56" width="8.00390625" style="190" customWidth="1"/>
    <col min="57" max="57" width="7.00390625" style="190" customWidth="1"/>
    <col min="58" max="58" width="9.125" style="190" customWidth="1"/>
    <col min="59" max="59" width="8.875" style="190" customWidth="1"/>
    <col min="60" max="16384" width="9.125" style="190" customWidth="1"/>
  </cols>
  <sheetData>
    <row r="1" spans="21:60" ht="12.75" customHeight="1">
      <c r="U1" s="191"/>
      <c r="V1" s="191"/>
      <c r="W1" s="191"/>
      <c r="X1" s="191"/>
      <c r="Y1" s="191"/>
      <c r="AE1" s="176" t="s">
        <v>162</v>
      </c>
      <c r="AG1" s="246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BF1" s="176" t="s">
        <v>162</v>
      </c>
      <c r="BH1" s="191"/>
    </row>
    <row r="2" spans="2:60" ht="14.25" customHeight="1">
      <c r="B2" s="256" t="s">
        <v>362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U2" s="191"/>
      <c r="V2" s="191"/>
      <c r="W2" s="191"/>
      <c r="X2" s="191"/>
      <c r="Y2" s="191"/>
      <c r="AE2" s="224" t="s">
        <v>663</v>
      </c>
      <c r="AG2" s="10"/>
      <c r="AI2" s="256" t="s">
        <v>362</v>
      </c>
      <c r="AJ2" s="256"/>
      <c r="AK2" s="191"/>
      <c r="AL2" s="191"/>
      <c r="AM2" s="210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BF2" s="224" t="s">
        <v>565</v>
      </c>
      <c r="BH2" s="191"/>
    </row>
    <row r="3" spans="2:60" ht="12" customHeight="1">
      <c r="B3" s="229" t="str">
        <f>'Табл.Т.1'!$B$3</f>
        <v>Наименование предприятия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U3" s="191"/>
      <c r="V3" s="191"/>
      <c r="W3" s="191"/>
      <c r="X3" s="191"/>
      <c r="Y3" s="191"/>
      <c r="AA3" s="191"/>
      <c r="AC3" s="191"/>
      <c r="AD3" s="191"/>
      <c r="AE3" s="224" t="s">
        <v>566</v>
      </c>
      <c r="AG3" s="191"/>
      <c r="AH3" s="191"/>
      <c r="AI3" s="229" t="str">
        <f>B3</f>
        <v>Наименование предприятия</v>
      </c>
      <c r="AJ3" s="192"/>
      <c r="AK3" s="191"/>
      <c r="AL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BF3" s="224" t="s">
        <v>567</v>
      </c>
      <c r="BH3" s="191"/>
    </row>
    <row r="4" spans="2:60" ht="11.25" customHeight="1">
      <c r="B4" s="724" t="s">
        <v>598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U4" s="191"/>
      <c r="V4" s="191"/>
      <c r="W4" s="191"/>
      <c r="X4" s="191"/>
      <c r="Y4" s="191"/>
      <c r="AA4" s="191"/>
      <c r="AC4" s="191"/>
      <c r="AD4" s="191"/>
      <c r="AE4" s="224"/>
      <c r="AG4" s="191"/>
      <c r="AH4" s="191"/>
      <c r="AI4" s="229"/>
      <c r="AJ4" s="192"/>
      <c r="AK4" s="191"/>
      <c r="AL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BF4" s="224"/>
      <c r="BH4" s="191"/>
    </row>
    <row r="5" spans="2:51" ht="3.75" customHeight="1" thickBot="1">
      <c r="B5" s="191"/>
      <c r="C5" s="191"/>
      <c r="D5" s="191"/>
      <c r="E5" s="191"/>
      <c r="F5" s="191"/>
      <c r="G5" s="191"/>
      <c r="H5" s="191"/>
      <c r="I5" s="191"/>
      <c r="J5" s="21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225"/>
      <c r="AN5" s="209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</row>
    <row r="6" spans="2:59" ht="13.5" customHeight="1">
      <c r="B6" s="718" t="s">
        <v>339</v>
      </c>
      <c r="C6" s="847"/>
      <c r="D6" s="1310" t="s">
        <v>74</v>
      </c>
      <c r="E6" s="982" t="s">
        <v>427</v>
      </c>
      <c r="F6" s="983"/>
      <c r="G6" s="984"/>
      <c r="H6" s="985"/>
      <c r="I6" s="1380" t="s">
        <v>540</v>
      </c>
      <c r="J6" s="1310" t="s">
        <v>75</v>
      </c>
      <c r="K6" s="1310" t="s">
        <v>282</v>
      </c>
      <c r="L6" s="1310" t="s">
        <v>520</v>
      </c>
      <c r="M6" s="1310" t="s">
        <v>519</v>
      </c>
      <c r="N6" s="1310" t="s">
        <v>63</v>
      </c>
      <c r="O6" s="1380" t="s">
        <v>274</v>
      </c>
      <c r="P6" s="1310" t="s">
        <v>522</v>
      </c>
      <c r="Q6" s="1310" t="s">
        <v>270</v>
      </c>
      <c r="R6" s="1310" t="s">
        <v>523</v>
      </c>
      <c r="S6" s="1310" t="s">
        <v>525</v>
      </c>
      <c r="T6" s="1310" t="s">
        <v>524</v>
      </c>
      <c r="U6" s="1391" t="s">
        <v>535</v>
      </c>
      <c r="V6" s="1392"/>
      <c r="W6" s="1392"/>
      <c r="X6" s="1392"/>
      <c r="Y6" s="1392"/>
      <c r="Z6" s="1392"/>
      <c r="AA6" s="1392"/>
      <c r="AB6" s="1393"/>
      <c r="AC6" s="1380" t="s">
        <v>516</v>
      </c>
      <c r="AD6" s="1380"/>
      <c r="AE6" s="1380"/>
      <c r="AF6" s="1380"/>
      <c r="AG6" s="1394"/>
      <c r="AH6" s="679"/>
      <c r="AI6" s="718" t="s">
        <v>339</v>
      </c>
      <c r="AJ6" s="847"/>
      <c r="AK6" s="1291" t="s">
        <v>360</v>
      </c>
      <c r="AL6" s="1291" t="s">
        <v>541</v>
      </c>
      <c r="AM6" s="1380" t="s">
        <v>275</v>
      </c>
      <c r="AN6" s="1380"/>
      <c r="AO6" s="1380"/>
      <c r="AP6" s="1380"/>
      <c r="AQ6" s="1380"/>
      <c r="AR6" s="1380"/>
      <c r="AS6" s="1380"/>
      <c r="AT6" s="1380"/>
      <c r="AU6" s="989"/>
      <c r="AV6" s="989"/>
      <c r="AW6" s="989"/>
      <c r="AX6" s="989"/>
      <c r="AY6" s="989"/>
      <c r="AZ6" s="1310" t="s">
        <v>510</v>
      </c>
      <c r="BA6" s="1310" t="s">
        <v>542</v>
      </c>
      <c r="BB6" s="1310" t="s">
        <v>511</v>
      </c>
      <c r="BC6" s="1310" t="s">
        <v>512</v>
      </c>
      <c r="BD6" s="1310" t="s">
        <v>513</v>
      </c>
      <c r="BE6" s="1310" t="s">
        <v>514</v>
      </c>
      <c r="BF6" s="1310" t="s">
        <v>515</v>
      </c>
      <c r="BG6" s="1313" t="s">
        <v>509</v>
      </c>
    </row>
    <row r="7" spans="2:59" ht="38.25" customHeight="1">
      <c r="B7" s="1383" t="s">
        <v>661</v>
      </c>
      <c r="C7" s="1384" t="s">
        <v>563</v>
      </c>
      <c r="D7" s="1311"/>
      <c r="E7" s="1311" t="s">
        <v>15</v>
      </c>
      <c r="F7" s="1311" t="s">
        <v>521</v>
      </c>
      <c r="G7" s="1311" t="s">
        <v>66</v>
      </c>
      <c r="H7" s="1311" t="s">
        <v>359</v>
      </c>
      <c r="I7" s="1381"/>
      <c r="J7" s="1311"/>
      <c r="K7" s="1311"/>
      <c r="L7" s="1311"/>
      <c r="M7" s="1311"/>
      <c r="N7" s="1311"/>
      <c r="O7" s="1381"/>
      <c r="P7" s="1311"/>
      <c r="Q7" s="1311"/>
      <c r="R7" s="1311"/>
      <c r="S7" s="1311"/>
      <c r="T7" s="1311"/>
      <c r="U7" s="1395" t="s">
        <v>526</v>
      </c>
      <c r="V7" s="1311" t="s">
        <v>527</v>
      </c>
      <c r="W7" s="1311" t="s">
        <v>528</v>
      </c>
      <c r="X7" s="1311" t="s">
        <v>529</v>
      </c>
      <c r="Y7" s="1311" t="s">
        <v>530</v>
      </c>
      <c r="Z7" s="1311" t="s">
        <v>531</v>
      </c>
      <c r="AA7" s="1311" t="s">
        <v>532</v>
      </c>
      <c r="AB7" s="1379" t="s">
        <v>272</v>
      </c>
      <c r="AC7" s="1340" t="s">
        <v>517</v>
      </c>
      <c r="AD7" s="1340" t="s">
        <v>536</v>
      </c>
      <c r="AE7" s="1340" t="s">
        <v>533</v>
      </c>
      <c r="AF7" s="1340" t="s">
        <v>534</v>
      </c>
      <c r="AG7" s="1388" t="s">
        <v>518</v>
      </c>
      <c r="AH7" s="677"/>
      <c r="AI7" s="1383" t="s">
        <v>661</v>
      </c>
      <c r="AJ7" s="1384" t="s">
        <v>292</v>
      </c>
      <c r="AK7" s="1325"/>
      <c r="AL7" s="1325"/>
      <c r="AM7" s="1311" t="s">
        <v>276</v>
      </c>
      <c r="AN7" s="1311" t="s">
        <v>148</v>
      </c>
      <c r="AO7" s="1311" t="s">
        <v>381</v>
      </c>
      <c r="AP7" s="1311" t="s">
        <v>140</v>
      </c>
      <c r="AQ7" s="1311" t="s">
        <v>382</v>
      </c>
      <c r="AR7" s="257" t="s">
        <v>280</v>
      </c>
      <c r="AS7" s="1311" t="s">
        <v>257</v>
      </c>
      <c r="AT7" s="257" t="s">
        <v>353</v>
      </c>
      <c r="AU7" s="1377" t="s">
        <v>564</v>
      </c>
      <c r="AV7" s="1377"/>
      <c r="AW7" s="1377"/>
      <c r="AX7" s="1377"/>
      <c r="AY7" s="1348"/>
      <c r="AZ7" s="1311"/>
      <c r="BA7" s="1311"/>
      <c r="BB7" s="1311"/>
      <c r="BC7" s="1311"/>
      <c r="BD7" s="1311"/>
      <c r="BE7" s="1311"/>
      <c r="BF7" s="1311"/>
      <c r="BG7" s="1314"/>
    </row>
    <row r="8" spans="2:59" ht="28.5" customHeight="1">
      <c r="B8" s="1383"/>
      <c r="C8" s="1384"/>
      <c r="D8" s="1311"/>
      <c r="E8" s="1386"/>
      <c r="F8" s="1386"/>
      <c r="G8" s="1386"/>
      <c r="H8" s="1386"/>
      <c r="I8" s="1381"/>
      <c r="J8" s="1311"/>
      <c r="K8" s="1311"/>
      <c r="L8" s="1311"/>
      <c r="M8" s="1311"/>
      <c r="N8" s="1311"/>
      <c r="O8" s="1381"/>
      <c r="P8" s="1311"/>
      <c r="Q8" s="1311"/>
      <c r="R8" s="1311"/>
      <c r="S8" s="1311"/>
      <c r="T8" s="1311"/>
      <c r="U8" s="1367"/>
      <c r="V8" s="1311"/>
      <c r="W8" s="1311"/>
      <c r="X8" s="1311"/>
      <c r="Y8" s="1311"/>
      <c r="Z8" s="1311"/>
      <c r="AA8" s="1311"/>
      <c r="AB8" s="1379"/>
      <c r="AC8" s="1325"/>
      <c r="AD8" s="1325"/>
      <c r="AE8" s="1325"/>
      <c r="AF8" s="1325"/>
      <c r="AG8" s="1389"/>
      <c r="AH8" s="677"/>
      <c r="AI8" s="1383"/>
      <c r="AJ8" s="1384"/>
      <c r="AK8" s="1292"/>
      <c r="AL8" s="1292"/>
      <c r="AM8" s="1311"/>
      <c r="AN8" s="1311"/>
      <c r="AO8" s="1311"/>
      <c r="AP8" s="1311"/>
      <c r="AQ8" s="1311"/>
      <c r="AR8" s="255" t="s">
        <v>281</v>
      </c>
      <c r="AS8" s="1311"/>
      <c r="AT8" s="258" t="s">
        <v>273</v>
      </c>
      <c r="AU8" s="1311" t="s">
        <v>268</v>
      </c>
      <c r="AV8" s="1311" t="s">
        <v>128</v>
      </c>
      <c r="AW8" s="1311" t="s">
        <v>37</v>
      </c>
      <c r="AX8" s="1311" t="s">
        <v>38</v>
      </c>
      <c r="AY8" s="1311" t="s">
        <v>271</v>
      </c>
      <c r="AZ8" s="1311"/>
      <c r="BA8" s="1311"/>
      <c r="BB8" s="1311"/>
      <c r="BC8" s="1311"/>
      <c r="BD8" s="1311"/>
      <c r="BE8" s="1311"/>
      <c r="BF8" s="1311"/>
      <c r="BG8" s="1314"/>
    </row>
    <row r="9" spans="2:59" ht="48.75" customHeight="1" thickBot="1">
      <c r="B9" s="986" t="s">
        <v>358</v>
      </c>
      <c r="C9" s="1385"/>
      <c r="D9" s="1312"/>
      <c r="E9" s="1387"/>
      <c r="F9" s="1387"/>
      <c r="G9" s="1387"/>
      <c r="H9" s="1387"/>
      <c r="I9" s="1382"/>
      <c r="J9" s="1312"/>
      <c r="K9" s="1312"/>
      <c r="L9" s="1312"/>
      <c r="M9" s="1312"/>
      <c r="N9" s="1312"/>
      <c r="O9" s="1382"/>
      <c r="P9" s="1312"/>
      <c r="Q9" s="1312"/>
      <c r="R9" s="1312"/>
      <c r="S9" s="1312"/>
      <c r="T9" s="1312"/>
      <c r="U9" s="1368"/>
      <c r="V9" s="1312"/>
      <c r="W9" s="1312"/>
      <c r="X9" s="1312"/>
      <c r="Y9" s="1312"/>
      <c r="Z9" s="987"/>
      <c r="AA9" s="1312"/>
      <c r="AB9" s="988"/>
      <c r="AC9" s="1307"/>
      <c r="AD9" s="1307"/>
      <c r="AE9" s="1307"/>
      <c r="AF9" s="1307"/>
      <c r="AG9" s="1390"/>
      <c r="AH9" s="677"/>
      <c r="AI9" s="986" t="s">
        <v>358</v>
      </c>
      <c r="AJ9" s="1385"/>
      <c r="AK9" s="942" t="s">
        <v>334</v>
      </c>
      <c r="AL9" s="942" t="s">
        <v>334</v>
      </c>
      <c r="AM9" s="1312"/>
      <c r="AN9" s="1312"/>
      <c r="AO9" s="1312"/>
      <c r="AP9" s="1312"/>
      <c r="AQ9" s="1312"/>
      <c r="AR9" s="991">
        <f>Z9</f>
        <v>0</v>
      </c>
      <c r="AS9" s="1312"/>
      <c r="AT9" s="991">
        <f>AB9</f>
        <v>0</v>
      </c>
      <c r="AU9" s="1312"/>
      <c r="AV9" s="1312"/>
      <c r="AW9" s="1312"/>
      <c r="AX9" s="1312"/>
      <c r="AY9" s="1312"/>
      <c r="AZ9" s="1312"/>
      <c r="BA9" s="1312"/>
      <c r="BB9" s="1312"/>
      <c r="BC9" s="1312"/>
      <c r="BD9" s="1312"/>
      <c r="BE9" s="1312"/>
      <c r="BF9" s="1312"/>
      <c r="BG9" s="1315"/>
    </row>
    <row r="10" spans="2:61" s="175" customFormat="1" ht="12.75" customHeight="1" thickBot="1">
      <c r="B10" s="844">
        <v>1</v>
      </c>
      <c r="C10" s="844">
        <f aca="true" t="shared" si="0" ref="C10:AG10">B10+1</f>
        <v>2</v>
      </c>
      <c r="D10" s="844">
        <f t="shared" si="0"/>
        <v>3</v>
      </c>
      <c r="E10" s="844">
        <f t="shared" si="0"/>
        <v>4</v>
      </c>
      <c r="F10" s="844">
        <f t="shared" si="0"/>
        <v>5</v>
      </c>
      <c r="G10" s="844">
        <f t="shared" si="0"/>
        <v>6</v>
      </c>
      <c r="H10" s="844">
        <f t="shared" si="0"/>
        <v>7</v>
      </c>
      <c r="I10" s="844">
        <f t="shared" si="0"/>
        <v>8</v>
      </c>
      <c r="J10" s="844">
        <f t="shared" si="0"/>
        <v>9</v>
      </c>
      <c r="K10" s="844">
        <f t="shared" si="0"/>
        <v>10</v>
      </c>
      <c r="L10" s="844">
        <f t="shared" si="0"/>
        <v>11</v>
      </c>
      <c r="M10" s="844">
        <f t="shared" si="0"/>
        <v>12</v>
      </c>
      <c r="N10" s="844">
        <f>M10+1</f>
        <v>13</v>
      </c>
      <c r="O10" s="844">
        <f>N10+1</f>
        <v>14</v>
      </c>
      <c r="P10" s="844">
        <f t="shared" si="0"/>
        <v>15</v>
      </c>
      <c r="Q10" s="844">
        <f t="shared" si="0"/>
        <v>16</v>
      </c>
      <c r="R10" s="844">
        <f t="shared" si="0"/>
        <v>17</v>
      </c>
      <c r="S10" s="844">
        <f t="shared" si="0"/>
        <v>18</v>
      </c>
      <c r="T10" s="844">
        <f t="shared" si="0"/>
        <v>19</v>
      </c>
      <c r="U10" s="844">
        <f t="shared" si="0"/>
        <v>20</v>
      </c>
      <c r="V10" s="844">
        <f t="shared" si="0"/>
        <v>21</v>
      </c>
      <c r="W10" s="844">
        <f t="shared" si="0"/>
        <v>22</v>
      </c>
      <c r="X10" s="844">
        <f t="shared" si="0"/>
        <v>23</v>
      </c>
      <c r="Y10" s="844">
        <f t="shared" si="0"/>
        <v>24</v>
      </c>
      <c r="Z10" s="844">
        <f t="shared" si="0"/>
        <v>25</v>
      </c>
      <c r="AA10" s="844">
        <f t="shared" si="0"/>
        <v>26</v>
      </c>
      <c r="AB10" s="844">
        <f t="shared" si="0"/>
        <v>27</v>
      </c>
      <c r="AC10" s="844">
        <f t="shared" si="0"/>
        <v>28</v>
      </c>
      <c r="AD10" s="844">
        <f t="shared" si="0"/>
        <v>29</v>
      </c>
      <c r="AE10" s="844">
        <f t="shared" si="0"/>
        <v>30</v>
      </c>
      <c r="AF10" s="844">
        <f t="shared" si="0"/>
        <v>31</v>
      </c>
      <c r="AG10" s="844">
        <f t="shared" si="0"/>
        <v>32</v>
      </c>
      <c r="AI10" s="844">
        <f>AG10+1</f>
        <v>33</v>
      </c>
      <c r="AJ10" s="844">
        <f aca="true" t="shared" si="1" ref="AJ10:AU10">AI10+1</f>
        <v>34</v>
      </c>
      <c r="AK10" s="844">
        <f t="shared" si="1"/>
        <v>35</v>
      </c>
      <c r="AL10" s="844">
        <f t="shared" si="1"/>
        <v>36</v>
      </c>
      <c r="AM10" s="844">
        <f t="shared" si="1"/>
        <v>37</v>
      </c>
      <c r="AN10" s="844">
        <f t="shared" si="1"/>
        <v>38</v>
      </c>
      <c r="AO10" s="844">
        <f t="shared" si="1"/>
        <v>39</v>
      </c>
      <c r="AP10" s="844">
        <f t="shared" si="1"/>
        <v>40</v>
      </c>
      <c r="AQ10" s="844">
        <f t="shared" si="1"/>
        <v>41</v>
      </c>
      <c r="AR10" s="844">
        <f t="shared" si="1"/>
        <v>42</v>
      </c>
      <c r="AS10" s="844">
        <f t="shared" si="1"/>
        <v>43</v>
      </c>
      <c r="AT10" s="844">
        <f t="shared" si="1"/>
        <v>44</v>
      </c>
      <c r="AU10" s="844">
        <f t="shared" si="1"/>
        <v>45</v>
      </c>
      <c r="AV10" s="844">
        <f aca="true" t="shared" si="2" ref="AV10:BG10">AU10+1</f>
        <v>46</v>
      </c>
      <c r="AW10" s="844">
        <f t="shared" si="2"/>
        <v>47</v>
      </c>
      <c r="AX10" s="844">
        <f t="shared" si="2"/>
        <v>48</v>
      </c>
      <c r="AY10" s="844">
        <f t="shared" si="2"/>
        <v>49</v>
      </c>
      <c r="AZ10" s="844">
        <f t="shared" si="2"/>
        <v>50</v>
      </c>
      <c r="BA10" s="844">
        <f t="shared" si="2"/>
        <v>51</v>
      </c>
      <c r="BB10" s="844">
        <f t="shared" si="2"/>
        <v>52</v>
      </c>
      <c r="BC10" s="844">
        <f t="shared" si="2"/>
        <v>53</v>
      </c>
      <c r="BD10" s="844">
        <f t="shared" si="2"/>
        <v>54</v>
      </c>
      <c r="BE10" s="844">
        <f t="shared" si="2"/>
        <v>55</v>
      </c>
      <c r="BF10" s="844">
        <f t="shared" si="2"/>
        <v>56</v>
      </c>
      <c r="BG10" s="844">
        <f t="shared" si="2"/>
        <v>57</v>
      </c>
      <c r="BI10" s="190"/>
    </row>
    <row r="11" spans="2:61" s="175" customFormat="1" ht="12.75" customHeight="1" thickBot="1">
      <c r="B11" s="964" t="s">
        <v>160</v>
      </c>
      <c r="C11" s="965"/>
      <c r="D11" s="903"/>
      <c r="E11" s="903"/>
      <c r="F11" s="903"/>
      <c r="G11" s="903"/>
      <c r="H11" s="903"/>
      <c r="I11" s="903"/>
      <c r="J11" s="903"/>
      <c r="K11" s="903"/>
      <c r="L11" s="903"/>
      <c r="M11" s="966"/>
      <c r="N11" s="966"/>
      <c r="O11" s="903"/>
      <c r="P11" s="903"/>
      <c r="Q11" s="903"/>
      <c r="R11" s="903"/>
      <c r="S11" s="903"/>
      <c r="T11" s="903"/>
      <c r="U11" s="995"/>
      <c r="V11" s="995"/>
      <c r="W11" s="995"/>
      <c r="X11" s="995"/>
      <c r="Y11" s="995"/>
      <c r="Z11" s="995"/>
      <c r="AA11" s="995"/>
      <c r="AB11" s="995"/>
      <c r="AC11" s="995"/>
      <c r="AD11" s="995"/>
      <c r="AE11" s="995"/>
      <c r="AF11" s="995"/>
      <c r="AG11" s="996"/>
      <c r="AI11" s="823" t="s">
        <v>160</v>
      </c>
      <c r="AJ11" s="824"/>
      <c r="AK11" s="960"/>
      <c r="AL11" s="960"/>
      <c r="AM11" s="960"/>
      <c r="AN11" s="960"/>
      <c r="AO11" s="960"/>
      <c r="AP11" s="960"/>
      <c r="AQ11" s="960"/>
      <c r="AR11" s="960"/>
      <c r="AS11" s="960"/>
      <c r="AT11" s="960"/>
      <c r="AU11" s="960"/>
      <c r="AV11" s="960"/>
      <c r="AW11" s="960"/>
      <c r="AX11" s="960"/>
      <c r="AY11" s="960"/>
      <c r="AZ11" s="960"/>
      <c r="BA11" s="960"/>
      <c r="BB11" s="960"/>
      <c r="BC11" s="960"/>
      <c r="BD11" s="960"/>
      <c r="BE11" s="960"/>
      <c r="BF11" s="960"/>
      <c r="BG11" s="961"/>
      <c r="BI11" s="190"/>
    </row>
    <row r="12" spans="2:61" s="175" customFormat="1" ht="3.75" customHeight="1" thickBot="1">
      <c r="B12" s="964"/>
      <c r="C12" s="965"/>
      <c r="D12" s="972"/>
      <c r="E12" s="972"/>
      <c r="F12" s="972"/>
      <c r="G12" s="972"/>
      <c r="H12" s="972"/>
      <c r="I12" s="972"/>
      <c r="J12" s="972"/>
      <c r="K12" s="972"/>
      <c r="L12" s="972"/>
      <c r="M12" s="972"/>
      <c r="N12" s="972"/>
      <c r="O12" s="972"/>
      <c r="P12" s="972"/>
      <c r="Q12" s="972"/>
      <c r="R12" s="972"/>
      <c r="S12" s="972"/>
      <c r="T12" s="972"/>
      <c r="U12" s="972"/>
      <c r="V12" s="972"/>
      <c r="W12" s="972"/>
      <c r="X12" s="972"/>
      <c r="Y12" s="972"/>
      <c r="Z12" s="972"/>
      <c r="AA12" s="972"/>
      <c r="AB12" s="972"/>
      <c r="AC12" s="972"/>
      <c r="AD12" s="972"/>
      <c r="AE12" s="972"/>
      <c r="AF12" s="972"/>
      <c r="AG12" s="973"/>
      <c r="AI12" s="1396" t="s">
        <v>545</v>
      </c>
      <c r="AJ12" s="1397"/>
      <c r="AK12" s="997"/>
      <c r="AL12" s="969"/>
      <c r="AM12" s="998"/>
      <c r="AN12" s="972"/>
      <c r="AO12" s="972"/>
      <c r="AP12" s="972"/>
      <c r="AQ12" s="972"/>
      <c r="AR12" s="972"/>
      <c r="AS12" s="972"/>
      <c r="AT12" s="972"/>
      <c r="AU12" s="972"/>
      <c r="AV12" s="903"/>
      <c r="AW12" s="903"/>
      <c r="AX12" s="903"/>
      <c r="AY12" s="903"/>
      <c r="AZ12" s="903"/>
      <c r="BA12" s="903"/>
      <c r="BB12" s="903"/>
      <c r="BC12" s="903"/>
      <c r="BD12" s="903"/>
      <c r="BE12" s="903"/>
      <c r="BF12" s="903"/>
      <c r="BG12" s="967"/>
      <c r="BI12" s="190"/>
    </row>
    <row r="13" spans="2:59" s="12" customFormat="1" ht="12.75" customHeight="1">
      <c r="B13" s="962" t="s">
        <v>340</v>
      </c>
      <c r="C13" s="971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3"/>
      <c r="AH13" s="175"/>
      <c r="AI13" s="999" t="s">
        <v>340</v>
      </c>
      <c r="AJ13" s="1000"/>
      <c r="AK13" s="1001"/>
      <c r="AL13" s="1001"/>
      <c r="AM13" s="1001"/>
      <c r="AN13" s="1001"/>
      <c r="AO13" s="1001"/>
      <c r="AP13" s="1001"/>
      <c r="AQ13" s="1001"/>
      <c r="AR13" s="1001"/>
      <c r="AS13" s="1001"/>
      <c r="AT13" s="1001"/>
      <c r="AU13" s="1001"/>
      <c r="AV13" s="1001"/>
      <c r="AW13" s="1001"/>
      <c r="AX13" s="1001"/>
      <c r="AY13" s="1001"/>
      <c r="AZ13" s="1001"/>
      <c r="BA13" s="1001"/>
      <c r="BB13" s="1001"/>
      <c r="BC13" s="1001"/>
      <c r="BD13" s="1001"/>
      <c r="BE13" s="1001"/>
      <c r="BF13" s="1001"/>
      <c r="BG13" s="1002"/>
    </row>
    <row r="14" spans="2:59" s="12" customFormat="1" ht="12.75" customHeight="1">
      <c r="B14" s="772" t="s">
        <v>356</v>
      </c>
      <c r="C14" s="60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775"/>
      <c r="AH14" s="175"/>
      <c r="AI14" s="970" t="s">
        <v>356</v>
      </c>
      <c r="AJ14" s="902"/>
      <c r="AK14" s="838"/>
      <c r="AL14" s="838"/>
      <c r="AM14" s="838"/>
      <c r="AN14" s="838"/>
      <c r="AO14" s="838"/>
      <c r="AP14" s="838"/>
      <c r="AQ14" s="838"/>
      <c r="AR14" s="838"/>
      <c r="AS14" s="838"/>
      <c r="AT14" s="838"/>
      <c r="AU14" s="838"/>
      <c r="AV14" s="838"/>
      <c r="AW14" s="838"/>
      <c r="AX14" s="838"/>
      <c r="AY14" s="838"/>
      <c r="AZ14" s="838"/>
      <c r="BA14" s="838"/>
      <c r="BB14" s="838"/>
      <c r="BC14" s="838"/>
      <c r="BD14" s="838"/>
      <c r="BE14" s="838"/>
      <c r="BF14" s="838"/>
      <c r="BG14" s="968"/>
    </row>
    <row r="15" spans="2:59" s="175" customFormat="1" ht="15.75" customHeight="1" outlineLevel="1">
      <c r="B15" s="740">
        <v>1</v>
      </c>
      <c r="C15" s="202" t="s">
        <v>102</v>
      </c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775"/>
      <c r="AI15" s="740">
        <v>1</v>
      </c>
      <c r="AJ15" s="202" t="s">
        <v>102</v>
      </c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774"/>
    </row>
    <row r="16" spans="2:59" s="175" customFormat="1" ht="15" customHeight="1" outlineLevel="1" thickBot="1">
      <c r="B16" s="974">
        <v>2</v>
      </c>
      <c r="C16" s="975" t="s">
        <v>102</v>
      </c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963"/>
      <c r="Y16" s="963"/>
      <c r="Z16" s="963"/>
      <c r="AA16" s="963"/>
      <c r="AB16" s="963"/>
      <c r="AC16" s="963"/>
      <c r="AD16" s="963"/>
      <c r="AE16" s="963"/>
      <c r="AF16" s="963"/>
      <c r="AG16" s="843"/>
      <c r="AI16" s="974">
        <v>2</v>
      </c>
      <c r="AJ16" s="975" t="s">
        <v>102</v>
      </c>
      <c r="AK16" s="963"/>
      <c r="AL16" s="963"/>
      <c r="AM16" s="963"/>
      <c r="AN16" s="963"/>
      <c r="AO16" s="963"/>
      <c r="AP16" s="963"/>
      <c r="AQ16" s="963"/>
      <c r="AR16" s="963"/>
      <c r="AS16" s="963"/>
      <c r="AT16" s="963"/>
      <c r="AU16" s="963"/>
      <c r="AV16" s="980"/>
      <c r="AW16" s="980"/>
      <c r="AX16" s="980"/>
      <c r="AY16" s="980"/>
      <c r="AZ16" s="980"/>
      <c r="BA16" s="980"/>
      <c r="BB16" s="980"/>
      <c r="BC16" s="980"/>
      <c r="BD16" s="980"/>
      <c r="BE16" s="980"/>
      <c r="BF16" s="980"/>
      <c r="BG16" s="981"/>
    </row>
    <row r="17" spans="2:59" s="12" customFormat="1" ht="13.5" customHeight="1">
      <c r="B17" s="962" t="s">
        <v>340</v>
      </c>
      <c r="C17" s="971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3"/>
      <c r="AH17" s="175"/>
      <c r="AI17" s="999" t="s">
        <v>340</v>
      </c>
      <c r="AJ17" s="1000"/>
      <c r="AK17" s="1001"/>
      <c r="AL17" s="1001"/>
      <c r="AM17" s="1001"/>
      <c r="AN17" s="1001"/>
      <c r="AO17" s="1001"/>
      <c r="AP17" s="1001"/>
      <c r="AQ17" s="1001"/>
      <c r="AR17" s="1001"/>
      <c r="AS17" s="1001"/>
      <c r="AT17" s="1001"/>
      <c r="AU17" s="1001"/>
      <c r="AV17" s="1001"/>
      <c r="AW17" s="1001"/>
      <c r="AX17" s="1001"/>
      <c r="AY17" s="1001"/>
      <c r="AZ17" s="1001"/>
      <c r="BA17" s="1001"/>
      <c r="BB17" s="1001"/>
      <c r="BC17" s="1001"/>
      <c r="BD17" s="1001"/>
      <c r="BE17" s="1001"/>
      <c r="BF17" s="1001"/>
      <c r="BG17" s="1002"/>
    </row>
    <row r="18" spans="2:59" s="12" customFormat="1" ht="12.75" customHeight="1">
      <c r="B18" s="772" t="s">
        <v>356</v>
      </c>
      <c r="C18" s="60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775"/>
      <c r="AH18" s="175"/>
      <c r="AI18" s="772" t="s">
        <v>356</v>
      </c>
      <c r="AJ18" s="60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775"/>
    </row>
    <row r="19" spans="2:59" s="12" customFormat="1" ht="12.75" customHeight="1" outlineLevel="1">
      <c r="B19" s="740">
        <v>8</v>
      </c>
      <c r="C19" s="202" t="s">
        <v>102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775"/>
      <c r="AH19" s="175"/>
      <c r="AI19" s="740">
        <v>8</v>
      </c>
      <c r="AJ19" s="202" t="s">
        <v>102</v>
      </c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775"/>
    </row>
    <row r="20" spans="2:59" s="12" customFormat="1" ht="12.75" customHeight="1" outlineLevel="1">
      <c r="B20" s="740">
        <v>5</v>
      </c>
      <c r="C20" s="202" t="s">
        <v>102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775"/>
      <c r="AH20" s="175"/>
      <c r="AI20" s="740">
        <v>5</v>
      </c>
      <c r="AJ20" s="202" t="s">
        <v>102</v>
      </c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775"/>
    </row>
    <row r="21" spans="2:59" s="12" customFormat="1" ht="12.75" customHeight="1" outlineLevel="1" thickBot="1">
      <c r="B21" s="974">
        <v>25</v>
      </c>
      <c r="C21" s="975" t="s">
        <v>102</v>
      </c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843"/>
      <c r="AH21" s="175"/>
      <c r="AI21" s="974">
        <v>25</v>
      </c>
      <c r="AJ21" s="975" t="s">
        <v>102</v>
      </c>
      <c r="AK21" s="963"/>
      <c r="AL21" s="963"/>
      <c r="AM21" s="963"/>
      <c r="AN21" s="963"/>
      <c r="AO21" s="963"/>
      <c r="AP21" s="963"/>
      <c r="AQ21" s="963"/>
      <c r="AR21" s="963"/>
      <c r="AS21" s="963"/>
      <c r="AT21" s="963"/>
      <c r="AU21" s="963"/>
      <c r="AV21" s="963"/>
      <c r="AW21" s="963"/>
      <c r="AX21" s="963"/>
      <c r="AY21" s="963"/>
      <c r="AZ21" s="963"/>
      <c r="BA21" s="963"/>
      <c r="BB21" s="963"/>
      <c r="BC21" s="963"/>
      <c r="BD21" s="963"/>
      <c r="BE21" s="963"/>
      <c r="BF21" s="963"/>
      <c r="BG21" s="843"/>
    </row>
    <row r="22" spans="2:59" s="12" customFormat="1" ht="12.75" customHeight="1">
      <c r="B22" s="962" t="s">
        <v>340</v>
      </c>
      <c r="C22" s="971"/>
      <c r="D22" s="972"/>
      <c r="E22" s="972"/>
      <c r="F22" s="972"/>
      <c r="G22" s="972"/>
      <c r="H22" s="972"/>
      <c r="I22" s="972"/>
      <c r="J22" s="972"/>
      <c r="K22" s="972"/>
      <c r="L22" s="972"/>
      <c r="M22" s="972"/>
      <c r="N22" s="972"/>
      <c r="O22" s="972"/>
      <c r="P22" s="972"/>
      <c r="Q22" s="972"/>
      <c r="R22" s="972"/>
      <c r="S22" s="972"/>
      <c r="T22" s="972"/>
      <c r="U22" s="972"/>
      <c r="V22" s="972"/>
      <c r="W22" s="972"/>
      <c r="X22" s="972"/>
      <c r="Y22" s="972"/>
      <c r="Z22" s="972"/>
      <c r="AA22" s="972"/>
      <c r="AB22" s="972"/>
      <c r="AC22" s="972"/>
      <c r="AD22" s="972"/>
      <c r="AE22" s="972"/>
      <c r="AF22" s="972"/>
      <c r="AG22" s="973"/>
      <c r="AH22" s="175"/>
      <c r="AI22" s="999" t="s">
        <v>340</v>
      </c>
      <c r="AJ22" s="1000"/>
      <c r="AK22" s="1001"/>
      <c r="AL22" s="1001"/>
      <c r="AM22" s="1001"/>
      <c r="AN22" s="1001"/>
      <c r="AO22" s="1001"/>
      <c r="AP22" s="1001"/>
      <c r="AQ22" s="1001"/>
      <c r="AR22" s="1001"/>
      <c r="AS22" s="1001"/>
      <c r="AT22" s="1001"/>
      <c r="AU22" s="1001"/>
      <c r="AV22" s="1001"/>
      <c r="AW22" s="1001"/>
      <c r="AX22" s="1001"/>
      <c r="AY22" s="1001"/>
      <c r="AZ22" s="1001"/>
      <c r="BA22" s="1001"/>
      <c r="BB22" s="1001"/>
      <c r="BC22" s="1001"/>
      <c r="BD22" s="1001"/>
      <c r="BE22" s="1001"/>
      <c r="BF22" s="1001"/>
      <c r="BG22" s="1002"/>
    </row>
    <row r="23" spans="2:59" s="12" customFormat="1" ht="8.25" customHeight="1">
      <c r="B23" s="772" t="s">
        <v>356</v>
      </c>
      <c r="C23" s="60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775"/>
      <c r="AH23" s="175"/>
      <c r="AI23" s="772" t="s">
        <v>356</v>
      </c>
      <c r="AJ23" s="60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775"/>
    </row>
    <row r="24" spans="2:59" s="12" customFormat="1" ht="12.75" customHeight="1" outlineLevel="1">
      <c r="B24" s="740">
        <v>9</v>
      </c>
      <c r="C24" s="202" t="s">
        <v>102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775"/>
      <c r="AH24" s="175"/>
      <c r="AI24" s="740">
        <v>9</v>
      </c>
      <c r="AJ24" s="202" t="s">
        <v>102</v>
      </c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775"/>
    </row>
    <row r="25" spans="2:59" s="12" customFormat="1" ht="13.5" customHeight="1" outlineLevel="1" thickBot="1">
      <c r="B25" s="974" t="s">
        <v>354</v>
      </c>
      <c r="C25" s="975" t="s">
        <v>554</v>
      </c>
      <c r="D25" s="963"/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843"/>
      <c r="AH25" s="678"/>
      <c r="AI25" s="974" t="s">
        <v>354</v>
      </c>
      <c r="AJ25" s="975" t="s">
        <v>554</v>
      </c>
      <c r="AK25" s="963"/>
      <c r="AL25" s="963"/>
      <c r="AM25" s="963"/>
      <c r="AN25" s="963"/>
      <c r="AO25" s="963"/>
      <c r="AP25" s="963"/>
      <c r="AQ25" s="963"/>
      <c r="AR25" s="963"/>
      <c r="AS25" s="963"/>
      <c r="AT25" s="963"/>
      <c r="AU25" s="963"/>
      <c r="AV25" s="963"/>
      <c r="AW25" s="963"/>
      <c r="AX25" s="963"/>
      <c r="AY25" s="963"/>
      <c r="AZ25" s="963"/>
      <c r="BA25" s="963"/>
      <c r="BB25" s="963"/>
      <c r="BC25" s="963"/>
      <c r="BD25" s="963"/>
      <c r="BE25" s="963"/>
      <c r="BF25" s="963"/>
      <c r="BG25" s="843"/>
    </row>
    <row r="26" spans="2:59" s="12" customFormat="1" ht="15.75" customHeight="1">
      <c r="B26" s="962" t="s">
        <v>340</v>
      </c>
      <c r="C26" s="971"/>
      <c r="D26" s="972"/>
      <c r="E26" s="972"/>
      <c r="F26" s="972"/>
      <c r="G26" s="972"/>
      <c r="H26" s="972"/>
      <c r="I26" s="972"/>
      <c r="J26" s="972"/>
      <c r="K26" s="972"/>
      <c r="L26" s="972"/>
      <c r="M26" s="972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3"/>
      <c r="AH26" s="678"/>
      <c r="AI26" s="999" t="s">
        <v>340</v>
      </c>
      <c r="AJ26" s="1000"/>
      <c r="AK26" s="1001"/>
      <c r="AL26" s="1001"/>
      <c r="AM26" s="1001"/>
      <c r="AN26" s="1001"/>
      <c r="AO26" s="1001"/>
      <c r="AP26" s="1001"/>
      <c r="AQ26" s="1001"/>
      <c r="AR26" s="1001"/>
      <c r="AS26" s="1001"/>
      <c r="AT26" s="1001"/>
      <c r="AU26" s="1001"/>
      <c r="AV26" s="1001"/>
      <c r="AW26" s="1001"/>
      <c r="AX26" s="1001"/>
      <c r="AY26" s="1001"/>
      <c r="AZ26" s="1001"/>
      <c r="BA26" s="1001"/>
      <c r="BB26" s="1001"/>
      <c r="BC26" s="1001"/>
      <c r="BD26" s="1001"/>
      <c r="BE26" s="1001"/>
      <c r="BF26" s="1001"/>
      <c r="BG26" s="1002"/>
    </row>
    <row r="27" spans="2:59" ht="12" customHeight="1">
      <c r="B27" s="772" t="s">
        <v>356</v>
      </c>
      <c r="C27" s="60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775"/>
      <c r="AH27" s="678"/>
      <c r="AI27" s="772" t="s">
        <v>356</v>
      </c>
      <c r="AJ27" s="60"/>
      <c r="AK27" s="193"/>
      <c r="AL27" s="193"/>
      <c r="AM27" s="193"/>
      <c r="AN27" s="193"/>
      <c r="AO27" s="184"/>
      <c r="AP27" s="184"/>
      <c r="AQ27" s="184"/>
      <c r="AR27" s="193"/>
      <c r="AS27" s="184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775"/>
    </row>
    <row r="28" spans="2:59" ht="12.75" outlineLevel="1">
      <c r="B28" s="740">
        <v>3</v>
      </c>
      <c r="C28" s="202" t="s">
        <v>102</v>
      </c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775"/>
      <c r="AH28" s="678"/>
      <c r="AI28" s="740">
        <v>1</v>
      </c>
      <c r="AJ28" s="202" t="s">
        <v>102</v>
      </c>
      <c r="AK28" s="193"/>
      <c r="AL28" s="193"/>
      <c r="AM28" s="193"/>
      <c r="AN28" s="193"/>
      <c r="AO28" s="184"/>
      <c r="AP28" s="184"/>
      <c r="AQ28" s="184"/>
      <c r="AR28" s="193"/>
      <c r="AS28" s="184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775"/>
    </row>
    <row r="29" spans="2:59" ht="12.75" customHeight="1" outlineLevel="1" thickBot="1">
      <c r="B29" s="974">
        <v>4</v>
      </c>
      <c r="C29" s="975" t="s">
        <v>102</v>
      </c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963"/>
      <c r="Y29" s="963"/>
      <c r="Z29" s="963"/>
      <c r="AA29" s="963"/>
      <c r="AB29" s="963"/>
      <c r="AC29" s="963"/>
      <c r="AD29" s="963"/>
      <c r="AE29" s="963"/>
      <c r="AF29" s="963"/>
      <c r="AG29" s="843"/>
      <c r="AH29" s="680"/>
      <c r="AI29" s="974">
        <v>2</v>
      </c>
      <c r="AJ29" s="975" t="s">
        <v>102</v>
      </c>
      <c r="AK29" s="963"/>
      <c r="AL29" s="963"/>
      <c r="AM29" s="963"/>
      <c r="AN29" s="963"/>
      <c r="AO29" s="963"/>
      <c r="AP29" s="963"/>
      <c r="AQ29" s="963"/>
      <c r="AR29" s="979"/>
      <c r="AS29" s="963"/>
      <c r="AT29" s="980"/>
      <c r="AU29" s="980"/>
      <c r="AV29" s="980"/>
      <c r="AW29" s="980"/>
      <c r="AX29" s="980"/>
      <c r="AY29" s="980"/>
      <c r="AZ29" s="980"/>
      <c r="BA29" s="980"/>
      <c r="BB29" s="980"/>
      <c r="BC29" s="980"/>
      <c r="BD29" s="980"/>
      <c r="BE29" s="980"/>
      <c r="BF29" s="980"/>
      <c r="BG29" s="981"/>
    </row>
    <row r="30" spans="2:38" ht="12.75">
      <c r="B30" s="707" t="s">
        <v>346</v>
      </c>
      <c r="R30" s="190"/>
      <c r="AK30" s="191"/>
      <c r="AL30" s="191"/>
    </row>
    <row r="31" spans="2:35" ht="11.25" customHeight="1">
      <c r="B31" s="707" t="s">
        <v>357</v>
      </c>
      <c r="R31" s="190"/>
      <c r="AI31" s="190"/>
    </row>
    <row r="32" spans="2:35" ht="3" customHeight="1">
      <c r="B32" s="707"/>
      <c r="R32" s="190"/>
      <c r="AI32" s="190"/>
    </row>
    <row r="33" spans="2:35" ht="9.75" customHeight="1">
      <c r="B33" s="253" t="str">
        <f>'Табл.Т.1'!$B$29</f>
        <v>Директор</v>
      </c>
      <c r="AI33" s="253" t="str">
        <f>'Табл.Т.1'!$B$29</f>
        <v>Директор</v>
      </c>
    </row>
    <row r="34" spans="2:36" ht="3.75" customHeight="1">
      <c r="B34" s="254"/>
      <c r="AI34" s="254"/>
      <c r="AJ34" s="62"/>
    </row>
    <row r="35" spans="2:35" ht="12.75">
      <c r="B35" s="253" t="str">
        <f>'Табл.Т.1'!$B$31</f>
        <v>Исполнитель (телефон)</v>
      </c>
      <c r="C35" s="62"/>
      <c r="AI35" s="253" t="str">
        <f>'Табл.Т.1'!$B$31</f>
        <v>Исполнитель (телефон)</v>
      </c>
    </row>
    <row r="36" ht="3.75" customHeight="1">
      <c r="C36" s="575"/>
    </row>
    <row r="37" ht="12.75">
      <c r="B37" s="725"/>
    </row>
    <row r="38" ht="12.75">
      <c r="B38" s="725"/>
    </row>
  </sheetData>
  <sheetProtection/>
  <mergeCells count="60">
    <mergeCell ref="B7:B8"/>
    <mergeCell ref="C7:C9"/>
    <mergeCell ref="H7:H9"/>
    <mergeCell ref="F7:F9"/>
    <mergeCell ref="D6:D9"/>
    <mergeCell ref="X7:X9"/>
    <mergeCell ref="E7:E9"/>
    <mergeCell ref="V7:V9"/>
    <mergeCell ref="N6:N9"/>
    <mergeCell ref="M6:M9"/>
    <mergeCell ref="AA7:AA9"/>
    <mergeCell ref="AB7:AB8"/>
    <mergeCell ref="I6:I9"/>
    <mergeCell ref="Y7:Y9"/>
    <mergeCell ref="O6:O9"/>
    <mergeCell ref="P6:P9"/>
    <mergeCell ref="S6:S9"/>
    <mergeCell ref="W7:W9"/>
    <mergeCell ref="R6:R9"/>
    <mergeCell ref="J6:J9"/>
    <mergeCell ref="L6:L9"/>
    <mergeCell ref="K6:K9"/>
    <mergeCell ref="T6:T9"/>
    <mergeCell ref="BG6:BG9"/>
    <mergeCell ref="AZ6:AZ9"/>
    <mergeCell ref="BA6:BA9"/>
    <mergeCell ref="BC6:BC9"/>
    <mergeCell ref="BF6:BF9"/>
    <mergeCell ref="AD7:AD9"/>
    <mergeCell ref="AE7:AE9"/>
    <mergeCell ref="G7:G9"/>
    <mergeCell ref="Z7:Z8"/>
    <mergeCell ref="AU8:AU9"/>
    <mergeCell ref="AV8:AV9"/>
    <mergeCell ref="Q6:Q9"/>
    <mergeCell ref="AO7:AO9"/>
    <mergeCell ref="U6:AB6"/>
    <mergeCell ref="U7:U9"/>
    <mergeCell ref="AU7:AY7"/>
    <mergeCell ref="AC7:AC9"/>
    <mergeCell ref="AF7:AF9"/>
    <mergeCell ref="AM6:AT6"/>
    <mergeCell ref="BB6:BB9"/>
    <mergeCell ref="BD6:BD9"/>
    <mergeCell ref="AS7:AS9"/>
    <mergeCell ref="AM7:AM9"/>
    <mergeCell ref="AW8:AW9"/>
    <mergeCell ref="AX8:AX9"/>
    <mergeCell ref="AG7:AG9"/>
    <mergeCell ref="AC6:AG6"/>
    <mergeCell ref="BE6:BE9"/>
    <mergeCell ref="AQ7:AQ9"/>
    <mergeCell ref="AN7:AN9"/>
    <mergeCell ref="AY8:AY9"/>
    <mergeCell ref="AP7:AP9"/>
    <mergeCell ref="AI12:AJ12"/>
    <mergeCell ref="AI7:AI8"/>
    <mergeCell ref="AJ7:AJ9"/>
    <mergeCell ref="AL6:AL8"/>
    <mergeCell ref="AK6:AK8"/>
  </mergeCells>
  <printOptions/>
  <pageMargins left="0.1968503937007874" right="0" top="0.5905511811023623" bottom="0.15748031496062992" header="0.5118110236220472" footer="0.15748031496062992"/>
  <pageSetup fitToHeight="1" fitToWidth="1" horizontalDpi="600" verticalDpi="600" orientation="landscape" paperSize="9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AC75"/>
  <sheetViews>
    <sheetView zoomScalePageLayoutView="0" workbookViewId="0" topLeftCell="A1">
      <pane xSplit="6" ySplit="9" topLeftCell="G6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74" sqref="B74:B75"/>
    </sheetView>
  </sheetViews>
  <sheetFormatPr defaultColWidth="9.125" defaultRowHeight="12.75" outlineLevelRow="1" outlineLevelCol="2"/>
  <cols>
    <col min="1" max="1" width="1.875" style="259" customWidth="1"/>
    <col min="2" max="2" width="7.375" style="316" customWidth="1"/>
    <col min="3" max="3" width="29.875" style="259" customWidth="1"/>
    <col min="4" max="4" width="10.50390625" style="259" customWidth="1"/>
    <col min="5" max="5" width="38.625" style="259" customWidth="1"/>
    <col min="6" max="6" width="9.50390625" style="259" customWidth="1"/>
    <col min="7" max="7" width="11.00390625" style="54" customWidth="1"/>
    <col min="8" max="8" width="9.875" style="315" customWidth="1" outlineLevel="2"/>
    <col min="9" max="9" width="6.375" style="259" customWidth="1" outlineLevel="2"/>
    <col min="10" max="10" width="6.125" style="315" customWidth="1" outlineLevel="2"/>
    <col min="11" max="11" width="9.625" style="54" customWidth="1"/>
    <col min="12" max="12" width="10.00390625" style="315" customWidth="1" outlineLevel="2"/>
    <col min="13" max="13" width="7.875" style="259" customWidth="1" outlineLevel="2"/>
    <col min="14" max="14" width="8.50390625" style="315" customWidth="1" outlineLevel="2"/>
    <col min="15" max="15" width="1.4921875" style="259" customWidth="1"/>
    <col min="16" max="16" width="37.375" style="259" customWidth="1"/>
    <col min="17" max="16384" width="9.125" style="259" customWidth="1"/>
  </cols>
  <sheetData>
    <row r="1" spans="2:18" ht="9.75" customHeight="1">
      <c r="B1" s="186"/>
      <c r="C1" s="186"/>
      <c r="D1" s="186"/>
      <c r="E1" s="186"/>
      <c r="F1" s="246"/>
      <c r="G1" s="246"/>
      <c r="H1" s="246"/>
      <c r="I1" s="246"/>
      <c r="J1" s="246"/>
      <c r="K1" s="246"/>
      <c r="L1" s="246"/>
      <c r="N1" s="756" t="s">
        <v>162</v>
      </c>
      <c r="O1" s="246"/>
      <c r="P1" s="246"/>
      <c r="Q1" s="246"/>
      <c r="R1" s="246"/>
    </row>
    <row r="2" spans="2:18" ht="12.75" customHeight="1">
      <c r="B2" s="5" t="s">
        <v>480</v>
      </c>
      <c r="D2" s="5"/>
      <c r="E2" s="5"/>
      <c r="F2" s="10"/>
      <c r="G2" s="900"/>
      <c r="H2" s="243"/>
      <c r="I2" s="243"/>
      <c r="J2" s="243"/>
      <c r="K2" s="243"/>
      <c r="L2" s="243"/>
      <c r="M2" s="606"/>
      <c r="N2" s="935" t="s">
        <v>652</v>
      </c>
      <c r="O2" s="10"/>
      <c r="P2" s="243"/>
      <c r="Q2" s="243"/>
      <c r="R2" s="243"/>
    </row>
    <row r="3" spans="2:20" ht="12" customHeight="1">
      <c r="B3" s="229" t="str">
        <f>'Табл.Т.2..'!B3</f>
        <v>Наименование предприятия</v>
      </c>
      <c r="D3" s="229"/>
      <c r="E3" s="229"/>
      <c r="F3" s="10"/>
      <c r="G3" s="242"/>
      <c r="H3" s="242"/>
      <c r="I3" s="242"/>
      <c r="J3" s="242"/>
      <c r="K3" s="242"/>
      <c r="L3" s="242"/>
      <c r="P3" s="242"/>
      <c r="Q3" s="242"/>
      <c r="R3" s="242"/>
      <c r="S3" s="242"/>
      <c r="T3" s="10"/>
    </row>
    <row r="4" spans="2:29" ht="10.5" customHeight="1">
      <c r="B4" s="724" t="s">
        <v>598</v>
      </c>
      <c r="C4" s="22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T4"/>
      <c r="U4"/>
      <c r="V4"/>
      <c r="W4"/>
      <c r="X4"/>
      <c r="Y4"/>
      <c r="Z4"/>
      <c r="AA4"/>
      <c r="AB4"/>
      <c r="AC4"/>
    </row>
    <row r="5" spans="2:14" ht="4.5" customHeight="1" thickBot="1">
      <c r="B5" s="260"/>
      <c r="C5" s="261"/>
      <c r="D5" s="261"/>
      <c r="E5" s="261"/>
      <c r="F5" s="262"/>
      <c r="G5" s="346"/>
      <c r="H5" s="346"/>
      <c r="I5" s="346"/>
      <c r="J5" s="346"/>
      <c r="K5" s="346"/>
      <c r="L5" s="346"/>
      <c r="M5" s="346"/>
      <c r="N5" s="346"/>
    </row>
    <row r="6" spans="2:16" ht="18" customHeight="1" thickBot="1">
      <c r="B6" s="1398" t="s">
        <v>485</v>
      </c>
      <c r="C6" s="1413" t="s">
        <v>400</v>
      </c>
      <c r="D6" s="1413" t="s">
        <v>482</v>
      </c>
      <c r="E6" s="1417" t="s">
        <v>481</v>
      </c>
      <c r="F6" s="1401" t="s">
        <v>251</v>
      </c>
      <c r="G6" s="630">
        <f>'Табл.Т.2..'!$E$7</f>
        <v>0</v>
      </c>
      <c r="H6" s="631" t="s">
        <v>392</v>
      </c>
      <c r="I6" s="328"/>
      <c r="J6" s="329"/>
      <c r="K6" s="431">
        <f>'Табл.Т.2..'!$F$7</f>
        <v>0</v>
      </c>
      <c r="L6" s="631" t="s">
        <v>499</v>
      </c>
      <c r="M6" s="328"/>
      <c r="N6" s="329"/>
      <c r="P6" s="1241" t="s">
        <v>618</v>
      </c>
    </row>
    <row r="7" spans="2:16" ht="18" customHeight="1">
      <c r="B7" s="1399"/>
      <c r="C7" s="1384"/>
      <c r="D7" s="1384"/>
      <c r="E7" s="1418"/>
      <c r="F7" s="1402"/>
      <c r="G7" s="1404" t="s">
        <v>393</v>
      </c>
      <c r="H7" s="1405" t="s">
        <v>461</v>
      </c>
      <c r="I7" s="1409" t="s">
        <v>147</v>
      </c>
      <c r="J7" s="1411" t="s">
        <v>253</v>
      </c>
      <c r="K7" s="1404" t="s">
        <v>393</v>
      </c>
      <c r="L7" s="1414" t="s">
        <v>461</v>
      </c>
      <c r="M7" s="1416" t="s">
        <v>147</v>
      </c>
      <c r="N7" s="1407" t="s">
        <v>253</v>
      </c>
      <c r="P7" s="1242"/>
    </row>
    <row r="8" spans="2:16" ht="19.5" customHeight="1" thickBot="1">
      <c r="B8" s="1400"/>
      <c r="C8" s="1385"/>
      <c r="D8" s="1385"/>
      <c r="E8" s="1419"/>
      <c r="F8" s="1403"/>
      <c r="G8" s="1404"/>
      <c r="H8" s="1406"/>
      <c r="I8" s="1410"/>
      <c r="J8" s="1412"/>
      <c r="K8" s="1404"/>
      <c r="L8" s="1415"/>
      <c r="M8" s="1410"/>
      <c r="N8" s="1408"/>
      <c r="P8" s="1243"/>
    </row>
    <row r="9" spans="2:16" s="264" customFormat="1" ht="19.5" customHeight="1" thickBot="1">
      <c r="B9" s="637">
        <v>1</v>
      </c>
      <c r="C9" s="632">
        <f aca="true" t="shared" si="0" ref="C9:H9">B9+1</f>
        <v>2</v>
      </c>
      <c r="D9" s="632">
        <f t="shared" si="0"/>
        <v>3</v>
      </c>
      <c r="E9" s="633">
        <f t="shared" si="0"/>
        <v>4</v>
      </c>
      <c r="F9" s="636">
        <f t="shared" si="0"/>
        <v>5</v>
      </c>
      <c r="G9" s="636">
        <f t="shared" si="0"/>
        <v>6</v>
      </c>
      <c r="H9" s="263">
        <f t="shared" si="0"/>
        <v>7</v>
      </c>
      <c r="I9" s="632">
        <f aca="true" t="shared" si="1" ref="I9:N9">H9+1</f>
        <v>8</v>
      </c>
      <c r="J9" s="634">
        <f t="shared" si="1"/>
        <v>9</v>
      </c>
      <c r="K9" s="636">
        <f t="shared" si="1"/>
        <v>10</v>
      </c>
      <c r="L9" s="635">
        <f t="shared" si="1"/>
        <v>11</v>
      </c>
      <c r="M9" s="632">
        <f t="shared" si="1"/>
        <v>12</v>
      </c>
      <c r="N9" s="633">
        <f t="shared" si="1"/>
        <v>13</v>
      </c>
      <c r="P9" s="751">
        <f>N9+1</f>
        <v>14</v>
      </c>
    </row>
    <row r="10" spans="2:16" ht="12.75" customHeight="1">
      <c r="B10" s="926" t="s">
        <v>261</v>
      </c>
      <c r="C10" s="934" t="s">
        <v>507</v>
      </c>
      <c r="D10" s="932"/>
      <c r="E10" s="933"/>
      <c r="F10" s="927" t="s">
        <v>185</v>
      </c>
      <c r="G10" s="905">
        <v>88</v>
      </c>
      <c r="H10" s="922">
        <v>87</v>
      </c>
      <c r="I10" s="923">
        <v>86</v>
      </c>
      <c r="J10" s="924">
        <v>85</v>
      </c>
      <c r="K10" s="925">
        <v>8888</v>
      </c>
      <c r="L10" s="922">
        <v>8888</v>
      </c>
      <c r="M10" s="923">
        <v>8888</v>
      </c>
      <c r="N10" s="924">
        <v>8888</v>
      </c>
      <c r="P10" s="752"/>
    </row>
    <row r="11" spans="2:16" ht="17.25" customHeight="1">
      <c r="B11" s="578" t="s">
        <v>340</v>
      </c>
      <c r="C11" s="928"/>
      <c r="D11" s="929"/>
      <c r="E11" s="930"/>
      <c r="F11" s="931"/>
      <c r="G11" s="620"/>
      <c r="H11" s="618"/>
      <c r="I11" s="616"/>
      <c r="J11" s="617"/>
      <c r="K11" s="620"/>
      <c r="L11" s="887"/>
      <c r="M11" s="616"/>
      <c r="N11" s="622"/>
      <c r="P11" s="752"/>
    </row>
    <row r="12" spans="2:16" ht="15.75" customHeight="1" outlineLevel="1">
      <c r="B12" s="623"/>
      <c r="C12" s="613" t="s">
        <v>505</v>
      </c>
      <c r="D12" s="610"/>
      <c r="E12" s="336" t="s">
        <v>484</v>
      </c>
      <c r="F12" s="931" t="s">
        <v>185</v>
      </c>
      <c r="G12" s="620"/>
      <c r="H12" s="618"/>
      <c r="I12" s="616"/>
      <c r="J12" s="617"/>
      <c r="K12" s="620"/>
      <c r="L12" s="887"/>
      <c r="M12" s="616"/>
      <c r="N12" s="622"/>
      <c r="P12" s="752"/>
    </row>
    <row r="13" spans="2:16" ht="12.75" outlineLevel="1">
      <c r="B13" s="623"/>
      <c r="C13" s="613" t="s">
        <v>494</v>
      </c>
      <c r="D13" s="610"/>
      <c r="E13" s="336" t="s">
        <v>484</v>
      </c>
      <c r="F13" s="931" t="s">
        <v>185</v>
      </c>
      <c r="G13" s="620"/>
      <c r="H13" s="618"/>
      <c r="I13" s="616"/>
      <c r="J13" s="617"/>
      <c r="K13" s="620"/>
      <c r="L13" s="887"/>
      <c r="M13" s="616"/>
      <c r="N13" s="622"/>
      <c r="P13" s="752"/>
    </row>
    <row r="14" spans="2:16" ht="15" customHeight="1">
      <c r="B14" s="445" t="s">
        <v>340</v>
      </c>
      <c r="C14" s="611"/>
      <c r="D14" s="610"/>
      <c r="E14" s="336"/>
      <c r="F14" s="931"/>
      <c r="G14" s="620"/>
      <c r="H14" s="618"/>
      <c r="I14" s="616"/>
      <c r="J14" s="617"/>
      <c r="K14" s="620"/>
      <c r="L14" s="887"/>
      <c r="M14" s="616"/>
      <c r="N14" s="622"/>
      <c r="P14" s="752"/>
    </row>
    <row r="15" spans="2:16" ht="12.75" outlineLevel="1">
      <c r="B15" s="623"/>
      <c r="C15" s="613" t="s">
        <v>494</v>
      </c>
      <c r="D15" s="610"/>
      <c r="E15" s="336" t="s">
        <v>484</v>
      </c>
      <c r="F15" s="931" t="s">
        <v>185</v>
      </c>
      <c r="G15" s="620"/>
      <c r="H15" s="618"/>
      <c r="I15" s="616"/>
      <c r="J15" s="617"/>
      <c r="K15" s="620"/>
      <c r="L15" s="887"/>
      <c r="M15" s="616"/>
      <c r="N15" s="622"/>
      <c r="P15" s="752"/>
    </row>
    <row r="16" spans="2:16" ht="13.5" outlineLevel="1" thickBot="1">
      <c r="B16" s="624"/>
      <c r="C16" s="614" t="s">
        <v>325</v>
      </c>
      <c r="D16" s="625"/>
      <c r="E16" s="612" t="s">
        <v>484</v>
      </c>
      <c r="F16" s="931" t="s">
        <v>185</v>
      </c>
      <c r="G16" s="621"/>
      <c r="H16" s="626"/>
      <c r="I16" s="627"/>
      <c r="J16" s="628"/>
      <c r="K16" s="621"/>
      <c r="L16" s="888"/>
      <c r="M16" s="627"/>
      <c r="N16" s="629"/>
      <c r="P16" s="752"/>
    </row>
    <row r="17" spans="2:16" ht="15" customHeight="1" thickBot="1">
      <c r="B17" s="657" t="s">
        <v>262</v>
      </c>
      <c r="C17" s="658" t="s">
        <v>486</v>
      </c>
      <c r="D17" s="607"/>
      <c r="E17" s="608"/>
      <c r="F17" s="608"/>
      <c r="G17" s="608"/>
      <c r="H17" s="659"/>
      <c r="I17" s="659"/>
      <c r="J17" s="659"/>
      <c r="K17" s="659"/>
      <c r="L17" s="659"/>
      <c r="M17" s="659"/>
      <c r="N17" s="660"/>
      <c r="P17" s="752"/>
    </row>
    <row r="18" spans="2:16" ht="15.75" thickBot="1">
      <c r="B18" s="653" t="s">
        <v>490</v>
      </c>
      <c r="C18" s="654" t="s">
        <v>489</v>
      </c>
      <c r="D18" s="655"/>
      <c r="E18" s="656"/>
      <c r="F18" s="652" t="s">
        <v>376</v>
      </c>
      <c r="G18" s="906"/>
      <c r="H18" s="907"/>
      <c r="I18" s="908"/>
      <c r="J18" s="909"/>
      <c r="K18" s="910"/>
      <c r="L18" s="907"/>
      <c r="M18" s="908"/>
      <c r="N18" s="911"/>
      <c r="P18" s="752"/>
    </row>
    <row r="19" spans="2:16" ht="15">
      <c r="B19" s="639"/>
      <c r="C19" s="646" t="s">
        <v>500</v>
      </c>
      <c r="D19" s="640"/>
      <c r="E19" s="647"/>
      <c r="F19" s="650" t="s">
        <v>376</v>
      </c>
      <c r="G19" s="912"/>
      <c r="H19" s="913"/>
      <c r="I19" s="914"/>
      <c r="J19" s="915"/>
      <c r="K19" s="916"/>
      <c r="L19" s="913"/>
      <c r="M19" s="914"/>
      <c r="N19" s="917"/>
      <c r="P19" s="752"/>
    </row>
    <row r="20" spans="2:16" ht="15" outlineLevel="1">
      <c r="B20" s="642"/>
      <c r="C20" s="173" t="s">
        <v>491</v>
      </c>
      <c r="D20" s="609"/>
      <c r="E20" s="648" t="s">
        <v>488</v>
      </c>
      <c r="F20" s="294" t="s">
        <v>376</v>
      </c>
      <c r="G20" s="638"/>
      <c r="H20" s="618"/>
      <c r="I20" s="616"/>
      <c r="J20" s="617"/>
      <c r="K20" s="620"/>
      <c r="L20" s="618"/>
      <c r="M20" s="616"/>
      <c r="N20" s="622"/>
      <c r="P20" s="752"/>
    </row>
    <row r="21" spans="2:16" ht="15.75" outlineLevel="1" thickBot="1">
      <c r="B21" s="643"/>
      <c r="C21" s="174" t="s">
        <v>487</v>
      </c>
      <c r="D21" s="644"/>
      <c r="E21" s="649" t="s">
        <v>488</v>
      </c>
      <c r="F21" s="651" t="s">
        <v>376</v>
      </c>
      <c r="G21" s="645"/>
      <c r="H21" s="626"/>
      <c r="I21" s="627"/>
      <c r="J21" s="628"/>
      <c r="K21" s="621"/>
      <c r="L21" s="626"/>
      <c r="M21" s="627"/>
      <c r="N21" s="629"/>
      <c r="P21" s="752"/>
    </row>
    <row r="22" spans="2:16" ht="15">
      <c r="B22" s="639"/>
      <c r="C22" s="646" t="s">
        <v>128</v>
      </c>
      <c r="D22" s="640"/>
      <c r="E22" s="647"/>
      <c r="F22" s="650" t="s">
        <v>376</v>
      </c>
      <c r="G22" s="912"/>
      <c r="H22" s="913"/>
      <c r="I22" s="914"/>
      <c r="J22" s="915"/>
      <c r="K22" s="916"/>
      <c r="L22" s="913"/>
      <c r="M22" s="914"/>
      <c r="N22" s="917"/>
      <c r="P22" s="752"/>
    </row>
    <row r="23" spans="2:16" ht="15" outlineLevel="1">
      <c r="B23" s="642"/>
      <c r="C23" s="173" t="s">
        <v>491</v>
      </c>
      <c r="D23" s="609"/>
      <c r="E23" s="648" t="s">
        <v>488</v>
      </c>
      <c r="F23" s="294" t="s">
        <v>376</v>
      </c>
      <c r="G23" s="638"/>
      <c r="H23" s="618"/>
      <c r="I23" s="616"/>
      <c r="J23" s="617"/>
      <c r="K23" s="620"/>
      <c r="L23" s="618"/>
      <c r="M23" s="616"/>
      <c r="N23" s="622"/>
      <c r="P23" s="752"/>
    </row>
    <row r="24" spans="2:16" ht="15.75" outlineLevel="1" thickBot="1">
      <c r="B24" s="643"/>
      <c r="C24" s="174" t="s">
        <v>487</v>
      </c>
      <c r="D24" s="644"/>
      <c r="E24" s="649" t="s">
        <v>488</v>
      </c>
      <c r="F24" s="651" t="s">
        <v>376</v>
      </c>
      <c r="G24" s="645"/>
      <c r="H24" s="626"/>
      <c r="I24" s="627"/>
      <c r="J24" s="628"/>
      <c r="K24" s="621"/>
      <c r="L24" s="626"/>
      <c r="M24" s="627"/>
      <c r="N24" s="629"/>
      <c r="P24" s="752"/>
    </row>
    <row r="25" spans="2:16" ht="15">
      <c r="B25" s="639"/>
      <c r="C25" s="646" t="s">
        <v>37</v>
      </c>
      <c r="D25" s="640"/>
      <c r="E25" s="647"/>
      <c r="F25" s="650" t="s">
        <v>376</v>
      </c>
      <c r="G25" s="912"/>
      <c r="H25" s="913"/>
      <c r="I25" s="914"/>
      <c r="J25" s="915"/>
      <c r="K25" s="916"/>
      <c r="L25" s="913"/>
      <c r="M25" s="914"/>
      <c r="N25" s="917"/>
      <c r="P25" s="752"/>
    </row>
    <row r="26" spans="2:16" ht="15" outlineLevel="1">
      <c r="B26" s="642"/>
      <c r="C26" s="173" t="s">
        <v>491</v>
      </c>
      <c r="D26" s="609"/>
      <c r="E26" s="648" t="s">
        <v>488</v>
      </c>
      <c r="F26" s="294" t="s">
        <v>376</v>
      </c>
      <c r="G26" s="638"/>
      <c r="H26" s="618"/>
      <c r="I26" s="616"/>
      <c r="J26" s="617"/>
      <c r="K26" s="620"/>
      <c r="L26" s="618"/>
      <c r="M26" s="616"/>
      <c r="N26" s="622"/>
      <c r="P26" s="752"/>
    </row>
    <row r="27" spans="2:16" ht="12.75" customHeight="1" outlineLevel="1" thickBot="1">
      <c r="B27" s="643"/>
      <c r="C27" s="174" t="s">
        <v>487</v>
      </c>
      <c r="D27" s="644"/>
      <c r="E27" s="649" t="s">
        <v>488</v>
      </c>
      <c r="F27" s="651" t="s">
        <v>376</v>
      </c>
      <c r="G27" s="645"/>
      <c r="H27" s="626"/>
      <c r="I27" s="627"/>
      <c r="J27" s="628"/>
      <c r="K27" s="621"/>
      <c r="L27" s="626"/>
      <c r="M27" s="627"/>
      <c r="N27" s="629"/>
      <c r="P27" s="752"/>
    </row>
    <row r="28" spans="2:16" ht="13.5" customHeight="1">
      <c r="B28" s="639"/>
      <c r="C28" s="646" t="s">
        <v>38</v>
      </c>
      <c r="D28" s="640"/>
      <c r="E28" s="647"/>
      <c r="F28" s="650" t="s">
        <v>376</v>
      </c>
      <c r="G28" s="912"/>
      <c r="H28" s="913"/>
      <c r="I28" s="914"/>
      <c r="J28" s="915"/>
      <c r="K28" s="916"/>
      <c r="L28" s="913"/>
      <c r="M28" s="914"/>
      <c r="N28" s="917"/>
      <c r="P28" s="752"/>
    </row>
    <row r="29" spans="2:16" ht="13.5" customHeight="1" outlineLevel="1">
      <c r="B29" s="642"/>
      <c r="C29" s="173" t="s">
        <v>491</v>
      </c>
      <c r="D29" s="609"/>
      <c r="E29" s="648" t="s">
        <v>488</v>
      </c>
      <c r="F29" s="294" t="s">
        <v>376</v>
      </c>
      <c r="G29" s="638"/>
      <c r="H29" s="618"/>
      <c r="I29" s="616"/>
      <c r="J29" s="617"/>
      <c r="K29" s="620"/>
      <c r="L29" s="618"/>
      <c r="M29" s="616"/>
      <c r="N29" s="622"/>
      <c r="P29" s="752"/>
    </row>
    <row r="30" spans="2:16" ht="13.5" customHeight="1" outlineLevel="1" thickBot="1">
      <c r="B30" s="643"/>
      <c r="C30" s="174" t="s">
        <v>487</v>
      </c>
      <c r="D30" s="644"/>
      <c r="E30" s="649" t="s">
        <v>488</v>
      </c>
      <c r="F30" s="651" t="s">
        <v>376</v>
      </c>
      <c r="G30" s="645"/>
      <c r="H30" s="626"/>
      <c r="I30" s="627"/>
      <c r="J30" s="628"/>
      <c r="K30" s="621"/>
      <c r="L30" s="626"/>
      <c r="M30" s="627"/>
      <c r="N30" s="629"/>
      <c r="P30" s="752"/>
    </row>
    <row r="31" spans="2:16" ht="13.5" customHeight="1">
      <c r="B31" s="639"/>
      <c r="C31" s="646" t="s">
        <v>271</v>
      </c>
      <c r="D31" s="640"/>
      <c r="E31" s="647"/>
      <c r="F31" s="650" t="s">
        <v>376</v>
      </c>
      <c r="G31" s="912"/>
      <c r="H31" s="913"/>
      <c r="I31" s="914"/>
      <c r="J31" s="915"/>
      <c r="K31" s="916"/>
      <c r="L31" s="913"/>
      <c r="M31" s="914"/>
      <c r="N31" s="917"/>
      <c r="P31" s="752"/>
    </row>
    <row r="32" spans="2:16" ht="13.5" customHeight="1" outlineLevel="1">
      <c r="B32" s="642"/>
      <c r="C32" s="173" t="s">
        <v>491</v>
      </c>
      <c r="D32" s="609"/>
      <c r="E32" s="648" t="s">
        <v>488</v>
      </c>
      <c r="F32" s="294" t="s">
        <v>376</v>
      </c>
      <c r="G32" s="638"/>
      <c r="H32" s="618"/>
      <c r="I32" s="616"/>
      <c r="J32" s="617"/>
      <c r="K32" s="620"/>
      <c r="L32" s="618"/>
      <c r="M32" s="616"/>
      <c r="N32" s="622"/>
      <c r="P32" s="752"/>
    </row>
    <row r="33" spans="2:16" ht="13.5" customHeight="1" outlineLevel="1" thickBot="1">
      <c r="B33" s="643"/>
      <c r="C33" s="174" t="s">
        <v>487</v>
      </c>
      <c r="D33" s="644"/>
      <c r="E33" s="649" t="s">
        <v>488</v>
      </c>
      <c r="F33" s="651" t="s">
        <v>376</v>
      </c>
      <c r="G33" s="645"/>
      <c r="H33" s="626"/>
      <c r="I33" s="627"/>
      <c r="J33" s="628"/>
      <c r="K33" s="621"/>
      <c r="L33" s="626"/>
      <c r="M33" s="627"/>
      <c r="N33" s="629"/>
      <c r="P33" s="752"/>
    </row>
    <row r="34" spans="2:16" ht="13.5">
      <c r="B34" s="639" t="s">
        <v>492</v>
      </c>
      <c r="C34" s="646" t="s">
        <v>148</v>
      </c>
      <c r="D34" s="640"/>
      <c r="E34" s="647"/>
      <c r="F34" s="650" t="s">
        <v>130</v>
      </c>
      <c r="G34" s="912"/>
      <c r="H34" s="913"/>
      <c r="I34" s="914"/>
      <c r="J34" s="915"/>
      <c r="K34" s="916"/>
      <c r="L34" s="913"/>
      <c r="M34" s="914"/>
      <c r="N34" s="917"/>
      <c r="P34" s="752"/>
    </row>
    <row r="35" spans="2:16" ht="12.75" customHeight="1" outlineLevel="1" thickBot="1">
      <c r="B35" s="643"/>
      <c r="C35" s="174" t="s">
        <v>494</v>
      </c>
      <c r="D35" s="644"/>
      <c r="E35" s="649" t="s">
        <v>488</v>
      </c>
      <c r="F35" s="651" t="s">
        <v>130</v>
      </c>
      <c r="G35" s="645"/>
      <c r="H35" s="626"/>
      <c r="I35" s="627"/>
      <c r="J35" s="628"/>
      <c r="K35" s="621"/>
      <c r="L35" s="626"/>
      <c r="M35" s="627"/>
      <c r="N35" s="629"/>
      <c r="P35" s="752"/>
    </row>
    <row r="36" spans="2:16" ht="13.5" customHeight="1">
      <c r="B36" s="639" t="s">
        <v>495</v>
      </c>
      <c r="C36" s="646" t="s">
        <v>493</v>
      </c>
      <c r="D36" s="640"/>
      <c r="E36" s="647"/>
      <c r="F36" s="650" t="s">
        <v>130</v>
      </c>
      <c r="G36" s="912"/>
      <c r="H36" s="913"/>
      <c r="I36" s="914"/>
      <c r="J36" s="915"/>
      <c r="K36" s="916"/>
      <c r="L36" s="913"/>
      <c r="M36" s="914"/>
      <c r="N36" s="917"/>
      <c r="P36" s="752"/>
    </row>
    <row r="37" spans="2:16" ht="13.5" customHeight="1" outlineLevel="1" thickBot="1">
      <c r="B37" s="643"/>
      <c r="C37" s="174" t="s">
        <v>494</v>
      </c>
      <c r="D37" s="644"/>
      <c r="E37" s="649" t="s">
        <v>488</v>
      </c>
      <c r="F37" s="651" t="s">
        <v>130</v>
      </c>
      <c r="G37" s="645"/>
      <c r="H37" s="626"/>
      <c r="I37" s="627"/>
      <c r="J37" s="628"/>
      <c r="K37" s="621"/>
      <c r="L37" s="626"/>
      <c r="M37" s="627"/>
      <c r="N37" s="629"/>
      <c r="P37" s="752"/>
    </row>
    <row r="38" spans="2:16" ht="13.5" customHeight="1">
      <c r="B38" s="639" t="s">
        <v>496</v>
      </c>
      <c r="C38" s="646" t="s">
        <v>497</v>
      </c>
      <c r="D38" s="640"/>
      <c r="E38" s="647"/>
      <c r="F38" s="650" t="s">
        <v>130</v>
      </c>
      <c r="G38" s="912"/>
      <c r="H38" s="913"/>
      <c r="I38" s="914"/>
      <c r="J38" s="915"/>
      <c r="K38" s="916"/>
      <c r="L38" s="913"/>
      <c r="M38" s="914"/>
      <c r="N38" s="917"/>
      <c r="P38" s="752"/>
    </row>
    <row r="39" spans="2:16" ht="13.5" customHeight="1" outlineLevel="1" thickBot="1">
      <c r="B39" s="643"/>
      <c r="C39" s="174" t="s">
        <v>494</v>
      </c>
      <c r="D39" s="644"/>
      <c r="E39" s="649" t="s">
        <v>488</v>
      </c>
      <c r="F39" s="651" t="s">
        <v>130</v>
      </c>
      <c r="G39" s="645"/>
      <c r="H39" s="626"/>
      <c r="I39" s="627"/>
      <c r="J39" s="628"/>
      <c r="K39" s="621"/>
      <c r="L39" s="626"/>
      <c r="M39" s="627"/>
      <c r="N39" s="629"/>
      <c r="P39" s="752"/>
    </row>
    <row r="40" spans="2:16" ht="13.5" customHeight="1">
      <c r="B40" s="639" t="s">
        <v>501</v>
      </c>
      <c r="C40" s="646" t="s">
        <v>498</v>
      </c>
      <c r="D40" s="640"/>
      <c r="E40" s="647"/>
      <c r="F40" s="650" t="s">
        <v>130</v>
      </c>
      <c r="G40" s="912"/>
      <c r="H40" s="913"/>
      <c r="I40" s="914"/>
      <c r="J40" s="915"/>
      <c r="K40" s="916"/>
      <c r="L40" s="913"/>
      <c r="M40" s="914"/>
      <c r="N40" s="917"/>
      <c r="P40" s="752"/>
    </row>
    <row r="41" spans="2:16" ht="13.5" customHeight="1" outlineLevel="1" thickBot="1">
      <c r="B41" s="643"/>
      <c r="C41" s="174" t="s">
        <v>494</v>
      </c>
      <c r="D41" s="644"/>
      <c r="E41" s="649" t="s">
        <v>488</v>
      </c>
      <c r="F41" s="651" t="s">
        <v>130</v>
      </c>
      <c r="G41" s="645"/>
      <c r="H41" s="626"/>
      <c r="I41" s="627"/>
      <c r="J41" s="628"/>
      <c r="K41" s="621"/>
      <c r="L41" s="626"/>
      <c r="M41" s="627"/>
      <c r="N41" s="629"/>
      <c r="P41" s="752"/>
    </row>
    <row r="42" spans="2:16" ht="13.5">
      <c r="B42" s="639" t="s">
        <v>502</v>
      </c>
      <c r="C42" s="646" t="s">
        <v>142</v>
      </c>
      <c r="D42" s="640"/>
      <c r="E42" s="647"/>
      <c r="F42" s="650" t="s">
        <v>130</v>
      </c>
      <c r="G42" s="912"/>
      <c r="H42" s="913"/>
      <c r="I42" s="914"/>
      <c r="J42" s="915"/>
      <c r="K42" s="916"/>
      <c r="L42" s="913"/>
      <c r="M42" s="914"/>
      <c r="N42" s="917"/>
      <c r="P42" s="752"/>
    </row>
    <row r="43" spans="2:16" ht="12.75" customHeight="1" outlineLevel="1" thickBot="1">
      <c r="B43" s="643"/>
      <c r="C43" s="174" t="s">
        <v>494</v>
      </c>
      <c r="D43" s="644"/>
      <c r="E43" s="649" t="s">
        <v>488</v>
      </c>
      <c r="F43" s="651" t="s">
        <v>130</v>
      </c>
      <c r="G43" s="645"/>
      <c r="H43" s="626"/>
      <c r="I43" s="627"/>
      <c r="J43" s="628"/>
      <c r="K43" s="621"/>
      <c r="L43" s="626"/>
      <c r="M43" s="627"/>
      <c r="N43" s="629"/>
      <c r="P43" s="752"/>
    </row>
    <row r="44" spans="2:16" ht="13.5">
      <c r="B44" s="639" t="s">
        <v>503</v>
      </c>
      <c r="C44" s="646" t="s">
        <v>112</v>
      </c>
      <c r="D44" s="640"/>
      <c r="E44" s="647"/>
      <c r="F44" s="650" t="s">
        <v>130</v>
      </c>
      <c r="G44" s="912"/>
      <c r="H44" s="913"/>
      <c r="I44" s="914"/>
      <c r="J44" s="915"/>
      <c r="K44" s="916"/>
      <c r="L44" s="913"/>
      <c r="M44" s="914"/>
      <c r="N44" s="917"/>
      <c r="P44" s="752"/>
    </row>
    <row r="45" spans="2:16" ht="13.5" customHeight="1" outlineLevel="1" thickBot="1">
      <c r="B45" s="643"/>
      <c r="C45" s="174" t="s">
        <v>494</v>
      </c>
      <c r="D45" s="644"/>
      <c r="E45" s="649" t="s">
        <v>488</v>
      </c>
      <c r="F45" s="651" t="s">
        <v>130</v>
      </c>
      <c r="G45" s="645"/>
      <c r="H45" s="626"/>
      <c r="I45" s="627"/>
      <c r="J45" s="628"/>
      <c r="K45" s="621"/>
      <c r="L45" s="626"/>
      <c r="M45" s="627"/>
      <c r="N45" s="629"/>
      <c r="P45" s="752"/>
    </row>
    <row r="46" spans="2:16" ht="13.5">
      <c r="B46" s="639" t="s">
        <v>504</v>
      </c>
      <c r="C46" s="646" t="s">
        <v>384</v>
      </c>
      <c r="D46" s="640"/>
      <c r="E46" s="647"/>
      <c r="F46" s="650" t="s">
        <v>130</v>
      </c>
      <c r="G46" s="912"/>
      <c r="H46" s="913"/>
      <c r="I46" s="914"/>
      <c r="J46" s="915"/>
      <c r="K46" s="916"/>
      <c r="L46" s="913"/>
      <c r="M46" s="914"/>
      <c r="N46" s="917"/>
      <c r="P46" s="752"/>
    </row>
    <row r="47" spans="2:16" ht="12.75" customHeight="1" thickBot="1">
      <c r="B47" s="643"/>
      <c r="C47" s="174" t="s">
        <v>494</v>
      </c>
      <c r="D47" s="644"/>
      <c r="E47" s="649" t="s">
        <v>488</v>
      </c>
      <c r="F47" s="651" t="s">
        <v>130</v>
      </c>
      <c r="G47" s="645"/>
      <c r="H47" s="626"/>
      <c r="I47" s="627"/>
      <c r="J47" s="628"/>
      <c r="K47" s="621"/>
      <c r="L47" s="626"/>
      <c r="M47" s="627"/>
      <c r="N47" s="629"/>
      <c r="P47" s="752"/>
    </row>
    <row r="48" spans="2:16" ht="13.5" customHeight="1" thickBot="1">
      <c r="B48" s="661" t="s">
        <v>263</v>
      </c>
      <c r="C48" s="654" t="s">
        <v>373</v>
      </c>
      <c r="D48" s="655"/>
      <c r="E48" s="656"/>
      <c r="F48" s="652" t="s">
        <v>166</v>
      </c>
      <c r="G48" s="906"/>
      <c r="H48" s="907"/>
      <c r="I48" s="908"/>
      <c r="J48" s="909"/>
      <c r="K48" s="910"/>
      <c r="L48" s="907"/>
      <c r="M48" s="908"/>
      <c r="N48" s="911"/>
      <c r="P48" s="752"/>
    </row>
    <row r="49" spans="2:16" ht="12.75" customHeight="1">
      <c r="B49" s="639"/>
      <c r="C49" s="646" t="s">
        <v>228</v>
      </c>
      <c r="D49" s="640"/>
      <c r="E49" s="647"/>
      <c r="F49" s="650" t="s">
        <v>166</v>
      </c>
      <c r="G49" s="912"/>
      <c r="H49" s="913"/>
      <c r="I49" s="914"/>
      <c r="J49" s="915"/>
      <c r="K49" s="916"/>
      <c r="L49" s="913"/>
      <c r="M49" s="914"/>
      <c r="N49" s="917"/>
      <c r="P49" s="752"/>
    </row>
    <row r="50" spans="2:16" ht="13.5" customHeight="1" thickBot="1">
      <c r="B50" s="643"/>
      <c r="C50" s="174" t="s">
        <v>494</v>
      </c>
      <c r="D50" s="644"/>
      <c r="E50" s="649" t="s">
        <v>488</v>
      </c>
      <c r="F50" s="651" t="s">
        <v>166</v>
      </c>
      <c r="G50" s="645"/>
      <c r="H50" s="626"/>
      <c r="I50" s="627"/>
      <c r="J50" s="628"/>
      <c r="K50" s="621"/>
      <c r="L50" s="626"/>
      <c r="M50" s="627"/>
      <c r="N50" s="629"/>
      <c r="P50" s="752"/>
    </row>
    <row r="51" spans="2:16" ht="12.75" customHeight="1">
      <c r="B51" s="639"/>
      <c r="C51" s="646" t="s">
        <v>229</v>
      </c>
      <c r="D51" s="640"/>
      <c r="E51" s="647"/>
      <c r="F51" s="650" t="s">
        <v>166</v>
      </c>
      <c r="G51" s="912"/>
      <c r="H51" s="913"/>
      <c r="I51" s="914"/>
      <c r="J51" s="915"/>
      <c r="K51" s="916"/>
      <c r="L51" s="913"/>
      <c r="M51" s="914"/>
      <c r="N51" s="917"/>
      <c r="P51" s="752"/>
    </row>
    <row r="52" spans="2:16" ht="12.75" customHeight="1" thickBot="1">
      <c r="B52" s="643"/>
      <c r="C52" s="174" t="s">
        <v>494</v>
      </c>
      <c r="D52" s="644"/>
      <c r="E52" s="649" t="s">
        <v>488</v>
      </c>
      <c r="F52" s="651" t="s">
        <v>166</v>
      </c>
      <c r="G52" s="645"/>
      <c r="H52" s="626"/>
      <c r="I52" s="627"/>
      <c r="J52" s="628"/>
      <c r="K52" s="621"/>
      <c r="L52" s="626"/>
      <c r="M52" s="627"/>
      <c r="N52" s="629"/>
      <c r="P52" s="752"/>
    </row>
    <row r="53" spans="2:16" ht="12" customHeight="1">
      <c r="B53" s="639"/>
      <c r="C53" s="646" t="s">
        <v>230</v>
      </c>
      <c r="D53" s="640"/>
      <c r="E53" s="647"/>
      <c r="F53" s="650" t="s">
        <v>166</v>
      </c>
      <c r="G53" s="912"/>
      <c r="H53" s="913"/>
      <c r="I53" s="914"/>
      <c r="J53" s="915"/>
      <c r="K53" s="916"/>
      <c r="L53" s="913"/>
      <c r="M53" s="914"/>
      <c r="N53" s="917"/>
      <c r="P53" s="752"/>
    </row>
    <row r="54" spans="2:16" ht="12.75" customHeight="1" thickBot="1">
      <c r="B54" s="643"/>
      <c r="C54" s="174" t="s">
        <v>494</v>
      </c>
      <c r="D54" s="644"/>
      <c r="E54" s="649" t="s">
        <v>488</v>
      </c>
      <c r="F54" s="651" t="s">
        <v>166</v>
      </c>
      <c r="G54" s="645"/>
      <c r="H54" s="626"/>
      <c r="I54" s="627"/>
      <c r="J54" s="628"/>
      <c r="K54" s="621"/>
      <c r="L54" s="626"/>
      <c r="M54" s="627"/>
      <c r="N54" s="629"/>
      <c r="P54" s="752"/>
    </row>
    <row r="55" spans="2:16" ht="13.5" customHeight="1">
      <c r="B55" s="639"/>
      <c r="C55" s="646" t="s">
        <v>231</v>
      </c>
      <c r="D55" s="640"/>
      <c r="E55" s="647"/>
      <c r="F55" s="650" t="s">
        <v>166</v>
      </c>
      <c r="G55" s="912"/>
      <c r="H55" s="913"/>
      <c r="I55" s="914"/>
      <c r="J55" s="915"/>
      <c r="K55" s="916"/>
      <c r="L55" s="913"/>
      <c r="M55" s="914"/>
      <c r="N55" s="917"/>
      <c r="P55" s="752"/>
    </row>
    <row r="56" spans="2:16" ht="14.25" customHeight="1" thickBot="1">
      <c r="B56" s="643"/>
      <c r="C56" s="174" t="s">
        <v>494</v>
      </c>
      <c r="D56" s="644"/>
      <c r="E56" s="649" t="s">
        <v>488</v>
      </c>
      <c r="F56" s="651" t="s">
        <v>166</v>
      </c>
      <c r="G56" s="645"/>
      <c r="H56" s="626"/>
      <c r="I56" s="627"/>
      <c r="J56" s="628"/>
      <c r="K56" s="621"/>
      <c r="L56" s="626"/>
      <c r="M56" s="627"/>
      <c r="N56" s="629"/>
      <c r="P56" s="752"/>
    </row>
    <row r="57" spans="2:16" ht="14.25" customHeight="1">
      <c r="B57" s="663" t="s">
        <v>264</v>
      </c>
      <c r="C57" s="646" t="s">
        <v>269</v>
      </c>
      <c r="D57" s="640"/>
      <c r="E57" s="647"/>
      <c r="F57" s="650" t="s">
        <v>376</v>
      </c>
      <c r="G57" s="916"/>
      <c r="H57" s="669"/>
      <c r="I57" s="670"/>
      <c r="J57" s="671"/>
      <c r="K57" s="619"/>
      <c r="L57" s="669"/>
      <c r="M57" s="670"/>
      <c r="N57" s="671"/>
      <c r="P57" s="752"/>
    </row>
    <row r="58" spans="2:16" ht="14.25" customHeight="1">
      <c r="B58" s="642"/>
      <c r="C58" s="173" t="s">
        <v>494</v>
      </c>
      <c r="D58" s="609"/>
      <c r="E58" s="648" t="s">
        <v>488</v>
      </c>
      <c r="F58" s="294" t="s">
        <v>376</v>
      </c>
      <c r="G58" s="620"/>
      <c r="H58" s="672"/>
      <c r="I58" s="668"/>
      <c r="J58" s="667"/>
      <c r="K58" s="620"/>
      <c r="L58" s="672"/>
      <c r="M58" s="668"/>
      <c r="N58" s="667"/>
      <c r="P58" s="752"/>
    </row>
    <row r="59" spans="2:16" ht="14.25" customHeight="1" thickBot="1">
      <c r="B59" s="662"/>
      <c r="C59" s="174" t="s">
        <v>494</v>
      </c>
      <c r="D59" s="644"/>
      <c r="E59" s="649" t="s">
        <v>488</v>
      </c>
      <c r="F59" s="651" t="s">
        <v>376</v>
      </c>
      <c r="G59" s="664"/>
      <c r="H59" s="673"/>
      <c r="I59" s="674"/>
      <c r="J59" s="665"/>
      <c r="K59" s="664"/>
      <c r="L59" s="673"/>
      <c r="M59" s="674"/>
      <c r="N59" s="665"/>
      <c r="P59" s="752"/>
    </row>
    <row r="60" spans="2:16" ht="15">
      <c r="B60" s="918" t="s">
        <v>650</v>
      </c>
      <c r="C60" s="646" t="s">
        <v>269</v>
      </c>
      <c r="D60" s="640"/>
      <c r="E60" s="647"/>
      <c r="F60" s="650" t="s">
        <v>376</v>
      </c>
      <c r="G60" s="619"/>
      <c r="H60" s="669"/>
      <c r="I60" s="670"/>
      <c r="J60" s="671"/>
      <c r="K60" s="916"/>
      <c r="L60" s="669"/>
      <c r="M60" s="670"/>
      <c r="N60" s="671"/>
      <c r="P60" s="752"/>
    </row>
    <row r="61" spans="2:16" ht="15">
      <c r="B61" s="642"/>
      <c r="C61" s="173" t="s">
        <v>494</v>
      </c>
      <c r="D61" s="609"/>
      <c r="E61" s="648" t="s">
        <v>488</v>
      </c>
      <c r="F61" s="294" t="s">
        <v>376</v>
      </c>
      <c r="G61" s="620"/>
      <c r="H61" s="672"/>
      <c r="I61" s="668"/>
      <c r="J61" s="667"/>
      <c r="K61" s="620"/>
      <c r="L61" s="672"/>
      <c r="M61" s="668"/>
      <c r="N61" s="667"/>
      <c r="P61" s="752"/>
    </row>
    <row r="62" spans="2:16" ht="15.75" thickBot="1">
      <c r="B62" s="662"/>
      <c r="C62" s="174" t="s">
        <v>494</v>
      </c>
      <c r="D62" s="644"/>
      <c r="E62" s="649" t="s">
        <v>488</v>
      </c>
      <c r="F62" s="651" t="s">
        <v>376</v>
      </c>
      <c r="G62" s="664"/>
      <c r="H62" s="673"/>
      <c r="I62" s="674"/>
      <c r="J62" s="665"/>
      <c r="K62" s="664"/>
      <c r="L62" s="673"/>
      <c r="M62" s="674"/>
      <c r="N62" s="665"/>
      <c r="P62" s="752"/>
    </row>
    <row r="63" spans="2:16" ht="12.75" customHeight="1">
      <c r="B63" s="919" t="s">
        <v>651</v>
      </c>
      <c r="C63" s="646" t="s">
        <v>388</v>
      </c>
      <c r="D63" s="640"/>
      <c r="E63" s="647"/>
      <c r="F63" s="650" t="s">
        <v>376</v>
      </c>
      <c r="G63" s="675"/>
      <c r="H63" s="669"/>
      <c r="I63" s="670"/>
      <c r="J63" s="671"/>
      <c r="K63" s="920"/>
      <c r="L63" s="669"/>
      <c r="M63" s="670"/>
      <c r="N63" s="671"/>
      <c r="P63" s="752"/>
    </row>
    <row r="64" spans="2:16" ht="11.25" customHeight="1">
      <c r="B64" s="642"/>
      <c r="C64" s="173" t="s">
        <v>494</v>
      </c>
      <c r="D64" s="609"/>
      <c r="E64" s="648" t="s">
        <v>488</v>
      </c>
      <c r="F64" s="294" t="s">
        <v>376</v>
      </c>
      <c r="G64" s="615"/>
      <c r="H64" s="672"/>
      <c r="I64" s="668"/>
      <c r="J64" s="667"/>
      <c r="K64" s="615"/>
      <c r="L64" s="672"/>
      <c r="M64" s="668"/>
      <c r="N64" s="667"/>
      <c r="P64" s="752"/>
    </row>
    <row r="65" spans="2:16" ht="11.25" customHeight="1" thickBot="1">
      <c r="B65" s="643"/>
      <c r="C65" s="174" t="s">
        <v>494</v>
      </c>
      <c r="D65" s="644"/>
      <c r="E65" s="649" t="s">
        <v>488</v>
      </c>
      <c r="F65" s="651" t="s">
        <v>376</v>
      </c>
      <c r="G65" s="676"/>
      <c r="H65" s="673"/>
      <c r="I65" s="674"/>
      <c r="J65" s="665"/>
      <c r="K65" s="676"/>
      <c r="L65" s="673"/>
      <c r="M65" s="674"/>
      <c r="N65" s="665"/>
      <c r="P65" s="752"/>
    </row>
    <row r="66" spans="2:16" ht="13.5" customHeight="1">
      <c r="B66" s="666" t="s">
        <v>265</v>
      </c>
      <c r="C66" s="646" t="s">
        <v>508</v>
      </c>
      <c r="D66" s="640"/>
      <c r="E66" s="647"/>
      <c r="F66" s="650" t="s">
        <v>376</v>
      </c>
      <c r="G66" s="641"/>
      <c r="H66" s="669"/>
      <c r="I66" s="670"/>
      <c r="J66" s="671"/>
      <c r="K66" s="921"/>
      <c r="L66" s="669"/>
      <c r="M66" s="670"/>
      <c r="N66" s="671"/>
      <c r="P66" s="752"/>
    </row>
    <row r="67" spans="2:16" ht="13.5" customHeight="1">
      <c r="B67" s="642"/>
      <c r="C67" s="173" t="s">
        <v>506</v>
      </c>
      <c r="D67" s="609"/>
      <c r="E67" s="648" t="s">
        <v>488</v>
      </c>
      <c r="F67" s="294" t="s">
        <v>376</v>
      </c>
      <c r="G67" s="638"/>
      <c r="H67" s="672"/>
      <c r="I67" s="668"/>
      <c r="J67" s="667"/>
      <c r="K67" s="620"/>
      <c r="L67" s="672"/>
      <c r="M67" s="668"/>
      <c r="N67" s="667"/>
      <c r="P67" s="752"/>
    </row>
    <row r="68" spans="2:16" ht="13.5" customHeight="1" thickBot="1">
      <c r="B68" s="643"/>
      <c r="C68" s="174" t="s">
        <v>506</v>
      </c>
      <c r="D68" s="644"/>
      <c r="E68" s="649" t="s">
        <v>488</v>
      </c>
      <c r="F68" s="651" t="s">
        <v>376</v>
      </c>
      <c r="G68" s="645"/>
      <c r="H68" s="673"/>
      <c r="I68" s="674"/>
      <c r="J68" s="665"/>
      <c r="K68" s="621"/>
      <c r="L68" s="673"/>
      <c r="M68" s="674"/>
      <c r="N68" s="665"/>
      <c r="P68" s="1003"/>
    </row>
    <row r="69" spans="2:21" ht="3.75" customHeight="1">
      <c r="B69" s="321"/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</row>
    <row r="70" ht="12.75">
      <c r="B70" s="253" t="str">
        <f>'Табл.Т.1'!$B$29</f>
        <v>Директор</v>
      </c>
    </row>
    <row r="71" ht="3" customHeight="1">
      <c r="B71" s="254"/>
    </row>
    <row r="72" ht="12.75">
      <c r="B72" s="253" t="str">
        <f>'Табл.Т.1'!$B$31</f>
        <v>Исполнитель (телефон)</v>
      </c>
    </row>
    <row r="73" ht="5.25" customHeight="1"/>
    <row r="74" ht="12.75">
      <c r="B74" s="725"/>
    </row>
    <row r="75" ht="12.75">
      <c r="B75" s="725"/>
    </row>
  </sheetData>
  <sheetProtection/>
  <mergeCells count="14">
    <mergeCell ref="P6:P8"/>
    <mergeCell ref="M7:M8"/>
    <mergeCell ref="E6:E8"/>
    <mergeCell ref="D6:D8"/>
    <mergeCell ref="B6:B8"/>
    <mergeCell ref="F6:F8"/>
    <mergeCell ref="G7:G8"/>
    <mergeCell ref="H7:H8"/>
    <mergeCell ref="N7:N8"/>
    <mergeCell ref="I7:I8"/>
    <mergeCell ref="J7:J8"/>
    <mergeCell ref="K7:K8"/>
    <mergeCell ref="C6:C8"/>
    <mergeCell ref="L7:L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N256"/>
  <sheetViews>
    <sheetView zoomScalePageLayoutView="0" workbookViewId="0" topLeftCell="A1">
      <pane xSplit="4" ySplit="8" topLeftCell="E18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98" sqref="B198"/>
    </sheetView>
  </sheetViews>
  <sheetFormatPr defaultColWidth="9.125" defaultRowHeight="12.75" outlineLevelRow="1"/>
  <cols>
    <col min="1" max="1" width="2.375" style="112" customWidth="1"/>
    <col min="2" max="2" width="3.875" style="111" customWidth="1"/>
    <col min="3" max="3" width="35.875" style="112" customWidth="1"/>
    <col min="4" max="4" width="12.50390625" style="52" customWidth="1"/>
    <col min="5" max="5" width="10.00390625" style="54" customWidth="1"/>
    <col min="6" max="6" width="6.125" style="54" customWidth="1"/>
    <col min="7" max="8" width="5.125" style="54" customWidth="1"/>
    <col min="9" max="9" width="6.875" style="54" customWidth="1"/>
    <col min="10" max="10" width="6.50390625" style="54" customWidth="1"/>
    <col min="11" max="11" width="5.50390625" style="54" customWidth="1"/>
    <col min="12" max="12" width="6.00390625" style="54" customWidth="1"/>
    <col min="13" max="20" width="5.625" style="54" customWidth="1"/>
    <col min="21" max="21" width="10.50390625" style="54" customWidth="1"/>
    <col min="22" max="22" width="3.875" style="111" customWidth="1"/>
    <col min="23" max="23" width="35.625" style="112" customWidth="1"/>
    <col min="24" max="24" width="8.50390625" style="112" customWidth="1"/>
    <col min="25" max="25" width="6.00390625" style="177" customWidth="1"/>
    <col min="26" max="27" width="5.00390625" style="177" customWidth="1"/>
    <col min="28" max="28" width="5.00390625" style="112" customWidth="1"/>
    <col min="29" max="29" width="5.50390625" style="112" customWidth="1"/>
    <col min="30" max="32" width="5.00390625" style="112" customWidth="1"/>
    <col min="33" max="33" width="5.875" style="112" customWidth="1"/>
    <col min="34" max="36" width="5.00390625" style="112" customWidth="1"/>
    <col min="37" max="37" width="5.875" style="112" customWidth="1"/>
    <col min="38" max="40" width="5.00390625" style="112" customWidth="1"/>
    <col min="41" max="16384" width="9.125" style="112" customWidth="1"/>
  </cols>
  <sheetData>
    <row r="1" spans="1:40" ht="16.5">
      <c r="A1" s="140"/>
      <c r="B1" s="140"/>
      <c r="C1" s="54"/>
      <c r="D1" s="54"/>
      <c r="R1" s="176" t="s">
        <v>162</v>
      </c>
      <c r="T1" s="190"/>
      <c r="U1" s="246"/>
      <c r="V1" s="140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176" t="s">
        <v>162</v>
      </c>
      <c r="AM1" s="54"/>
      <c r="AN1" s="190"/>
    </row>
    <row r="2" spans="1:40" s="178" customFormat="1" ht="17.25">
      <c r="A2" s="140"/>
      <c r="B2" s="1118" t="s">
        <v>752</v>
      </c>
      <c r="C2" s="5"/>
      <c r="D2" s="1118"/>
      <c r="E2" s="5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224" t="s">
        <v>750</v>
      </c>
      <c r="T2" s="190"/>
      <c r="U2" s="10"/>
      <c r="V2" s="1118" t="s">
        <v>753</v>
      </c>
      <c r="W2" s="5"/>
      <c r="X2" s="1118"/>
      <c r="Y2" s="5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224" t="s">
        <v>750</v>
      </c>
      <c r="AN2" s="190"/>
    </row>
    <row r="3" spans="1:40" s="178" customFormat="1" ht="17.25">
      <c r="A3" s="140"/>
      <c r="B3" s="229" t="str">
        <f>'Табл.Т.1'!$B$3</f>
        <v>Наименование предприятия</v>
      </c>
      <c r="C3" s="54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224" t="s">
        <v>751</v>
      </c>
      <c r="T3" s="190"/>
      <c r="U3" s="191"/>
      <c r="V3" s="229" t="str">
        <f>'Табл.Т.1'!$B$3</f>
        <v>Наименование предприятия</v>
      </c>
      <c r="W3" s="54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224" t="s">
        <v>754</v>
      </c>
      <c r="AN3" s="190"/>
    </row>
    <row r="4" spans="1:40" ht="13.5">
      <c r="A4" s="140"/>
      <c r="B4" s="724" t="s">
        <v>598</v>
      </c>
      <c r="C4" s="54"/>
      <c r="D4" s="54"/>
      <c r="V4" s="724" t="s">
        <v>598</v>
      </c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4.5" customHeight="1" thickBot="1">
      <c r="A5" s="140"/>
      <c r="X5" s="52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</row>
    <row r="6" spans="1:40" ht="12.75" customHeight="1">
      <c r="A6" s="140"/>
      <c r="B6" s="1438" t="s">
        <v>85</v>
      </c>
      <c r="C6" s="1441" t="s">
        <v>188</v>
      </c>
      <c r="D6" s="1444" t="s">
        <v>251</v>
      </c>
      <c r="E6" s="1414" t="s">
        <v>160</v>
      </c>
      <c r="F6" s="1435"/>
      <c r="G6" s="1435"/>
      <c r="H6" s="1436"/>
      <c r="I6" s="1414" t="s">
        <v>340</v>
      </c>
      <c r="J6" s="1435"/>
      <c r="K6" s="1435"/>
      <c r="L6" s="1436"/>
      <c r="M6" s="1414" t="s">
        <v>340</v>
      </c>
      <c r="N6" s="1435"/>
      <c r="O6" s="1435"/>
      <c r="P6" s="1436"/>
      <c r="Q6" s="1414" t="s">
        <v>340</v>
      </c>
      <c r="R6" s="1435"/>
      <c r="S6" s="1435"/>
      <c r="T6" s="1436"/>
      <c r="V6" s="1438" t="s">
        <v>85</v>
      </c>
      <c r="W6" s="1441" t="s">
        <v>188</v>
      </c>
      <c r="X6" s="1444" t="s">
        <v>251</v>
      </c>
      <c r="Y6" s="1414" t="s">
        <v>160</v>
      </c>
      <c r="Z6" s="1435"/>
      <c r="AA6" s="1435"/>
      <c r="AB6" s="1436"/>
      <c r="AC6" s="1414" t="s">
        <v>340</v>
      </c>
      <c r="AD6" s="1435"/>
      <c r="AE6" s="1435"/>
      <c r="AF6" s="1436"/>
      <c r="AG6" s="1414" t="s">
        <v>340</v>
      </c>
      <c r="AH6" s="1435"/>
      <c r="AI6" s="1435"/>
      <c r="AJ6" s="1436"/>
      <c r="AK6" s="1414" t="s">
        <v>340</v>
      </c>
      <c r="AL6" s="1435"/>
      <c r="AM6" s="1435"/>
      <c r="AN6" s="1436"/>
    </row>
    <row r="7" spans="1:40" ht="24" customHeight="1">
      <c r="A7" s="140"/>
      <c r="B7" s="1439"/>
      <c r="C7" s="1442"/>
      <c r="D7" s="1445"/>
      <c r="E7" s="1427" t="s">
        <v>9</v>
      </c>
      <c r="F7" s="1429" t="s">
        <v>252</v>
      </c>
      <c r="G7" s="1431" t="s">
        <v>163</v>
      </c>
      <c r="H7" s="1433" t="s">
        <v>253</v>
      </c>
      <c r="I7" s="1427" t="s">
        <v>9</v>
      </c>
      <c r="J7" s="1429" t="s">
        <v>252</v>
      </c>
      <c r="K7" s="1431" t="s">
        <v>163</v>
      </c>
      <c r="L7" s="1433" t="s">
        <v>253</v>
      </c>
      <c r="M7" s="1427" t="s">
        <v>9</v>
      </c>
      <c r="N7" s="1429" t="s">
        <v>252</v>
      </c>
      <c r="O7" s="1431" t="s">
        <v>163</v>
      </c>
      <c r="P7" s="1433" t="s">
        <v>253</v>
      </c>
      <c r="Q7" s="1427" t="s">
        <v>9</v>
      </c>
      <c r="R7" s="1429" t="s">
        <v>252</v>
      </c>
      <c r="S7" s="1431" t="s">
        <v>163</v>
      </c>
      <c r="T7" s="1433" t="s">
        <v>253</v>
      </c>
      <c r="V7" s="1439"/>
      <c r="W7" s="1442"/>
      <c r="X7" s="1445"/>
      <c r="Y7" s="1427" t="s">
        <v>9</v>
      </c>
      <c r="Z7" s="1429" t="s">
        <v>252</v>
      </c>
      <c r="AA7" s="1431" t="s">
        <v>163</v>
      </c>
      <c r="AB7" s="1433" t="s">
        <v>253</v>
      </c>
      <c r="AC7" s="1427" t="s">
        <v>9</v>
      </c>
      <c r="AD7" s="1429" t="s">
        <v>252</v>
      </c>
      <c r="AE7" s="1431" t="s">
        <v>163</v>
      </c>
      <c r="AF7" s="1433" t="s">
        <v>253</v>
      </c>
      <c r="AG7" s="1427" t="s">
        <v>9</v>
      </c>
      <c r="AH7" s="1429" t="s">
        <v>252</v>
      </c>
      <c r="AI7" s="1431" t="s">
        <v>163</v>
      </c>
      <c r="AJ7" s="1433" t="s">
        <v>253</v>
      </c>
      <c r="AK7" s="1427" t="s">
        <v>9</v>
      </c>
      <c r="AL7" s="1429" t="s">
        <v>252</v>
      </c>
      <c r="AM7" s="1431" t="s">
        <v>163</v>
      </c>
      <c r="AN7" s="1433" t="s">
        <v>253</v>
      </c>
    </row>
    <row r="8" spans="1:40" ht="17.25" customHeight="1" thickBot="1">
      <c r="A8" s="140"/>
      <c r="B8" s="1440"/>
      <c r="C8" s="1443"/>
      <c r="D8" s="1446"/>
      <c r="E8" s="1428"/>
      <c r="F8" s="1430"/>
      <c r="G8" s="1432"/>
      <c r="H8" s="1434"/>
      <c r="I8" s="1428"/>
      <c r="J8" s="1430"/>
      <c r="K8" s="1432"/>
      <c r="L8" s="1434"/>
      <c r="M8" s="1428"/>
      <c r="N8" s="1430"/>
      <c r="O8" s="1432"/>
      <c r="P8" s="1434"/>
      <c r="Q8" s="1428"/>
      <c r="R8" s="1430"/>
      <c r="S8" s="1432"/>
      <c r="T8" s="1434"/>
      <c r="V8" s="1440"/>
      <c r="W8" s="1443"/>
      <c r="X8" s="1446"/>
      <c r="Y8" s="1428"/>
      <c r="Z8" s="1430"/>
      <c r="AA8" s="1432"/>
      <c r="AB8" s="1434"/>
      <c r="AC8" s="1428"/>
      <c r="AD8" s="1430"/>
      <c r="AE8" s="1432"/>
      <c r="AF8" s="1434"/>
      <c r="AG8" s="1428"/>
      <c r="AH8" s="1430"/>
      <c r="AI8" s="1432"/>
      <c r="AJ8" s="1434"/>
      <c r="AK8" s="1428"/>
      <c r="AL8" s="1430"/>
      <c r="AM8" s="1432"/>
      <c r="AN8" s="1434"/>
    </row>
    <row r="9" spans="1:40" s="115" customFormat="1" ht="13.5" customHeight="1">
      <c r="A9" s="140"/>
      <c r="B9" s="113" t="s">
        <v>261</v>
      </c>
      <c r="C9" s="114" t="s">
        <v>119</v>
      </c>
      <c r="D9" s="141"/>
      <c r="E9" s="1119"/>
      <c r="F9" s="1120"/>
      <c r="G9" s="1120"/>
      <c r="H9" s="1121"/>
      <c r="I9" s="133"/>
      <c r="J9" s="134"/>
      <c r="K9" s="134"/>
      <c r="L9" s="142"/>
      <c r="M9" s="144"/>
      <c r="N9" s="143"/>
      <c r="O9" s="144"/>
      <c r="P9" s="143"/>
      <c r="Q9" s="144"/>
      <c r="R9" s="144"/>
      <c r="S9" s="144"/>
      <c r="T9" s="144"/>
      <c r="U9" s="54"/>
      <c r="V9" s="113" t="s">
        <v>261</v>
      </c>
      <c r="W9" s="114" t="s">
        <v>119</v>
      </c>
      <c r="X9" s="141"/>
      <c r="Y9" s="1119"/>
      <c r="Z9" s="1120"/>
      <c r="AA9" s="1120"/>
      <c r="AB9" s="1121"/>
      <c r="AC9" s="133"/>
      <c r="AD9" s="134"/>
      <c r="AE9" s="134"/>
      <c r="AF9" s="142"/>
      <c r="AG9" s="144"/>
      <c r="AH9" s="143"/>
      <c r="AI9" s="144"/>
      <c r="AJ9" s="143"/>
      <c r="AK9" s="144"/>
      <c r="AL9" s="144"/>
      <c r="AM9" s="144"/>
      <c r="AN9" s="144"/>
    </row>
    <row r="10" spans="1:40" ht="13.5" customHeight="1">
      <c r="A10" s="140"/>
      <c r="B10" s="116" t="s">
        <v>121</v>
      </c>
      <c r="C10" s="117" t="s">
        <v>154</v>
      </c>
      <c r="D10" s="132" t="s">
        <v>185</v>
      </c>
      <c r="E10" s="64"/>
      <c r="F10" s="66"/>
      <c r="G10" s="66"/>
      <c r="H10" s="81"/>
      <c r="I10" s="64"/>
      <c r="J10" s="66"/>
      <c r="K10" s="66"/>
      <c r="L10" s="81"/>
      <c r="M10" s="64"/>
      <c r="N10" s="64"/>
      <c r="O10" s="64"/>
      <c r="P10" s="64"/>
      <c r="Q10" s="64"/>
      <c r="R10" s="64"/>
      <c r="S10" s="64"/>
      <c r="T10" s="137"/>
      <c r="V10" s="116" t="s">
        <v>121</v>
      </c>
      <c r="W10" s="117" t="s">
        <v>154</v>
      </c>
      <c r="X10" s="132" t="s">
        <v>185</v>
      </c>
      <c r="Y10" s="64"/>
      <c r="Z10" s="66"/>
      <c r="AA10" s="66"/>
      <c r="AB10" s="81"/>
      <c r="AC10" s="64"/>
      <c r="AD10" s="66"/>
      <c r="AE10" s="66"/>
      <c r="AF10" s="81"/>
      <c r="AG10" s="64"/>
      <c r="AH10" s="64"/>
      <c r="AI10" s="64"/>
      <c r="AJ10" s="64"/>
      <c r="AK10" s="64"/>
      <c r="AL10" s="64"/>
      <c r="AM10" s="64"/>
      <c r="AN10" s="137"/>
    </row>
    <row r="11" spans="1:40" ht="13.5" customHeight="1">
      <c r="A11" s="140"/>
      <c r="B11" s="116" t="s">
        <v>122</v>
      </c>
      <c r="C11" s="117" t="s">
        <v>155</v>
      </c>
      <c r="D11" s="132" t="s">
        <v>185</v>
      </c>
      <c r="E11" s="64"/>
      <c r="F11" s="66"/>
      <c r="G11" s="66"/>
      <c r="H11" s="81"/>
      <c r="I11" s="64"/>
      <c r="J11" s="66"/>
      <c r="K11" s="66"/>
      <c r="L11" s="81"/>
      <c r="M11" s="64"/>
      <c r="N11" s="64"/>
      <c r="O11" s="64"/>
      <c r="P11" s="64"/>
      <c r="Q11" s="64"/>
      <c r="R11" s="64"/>
      <c r="S11" s="64"/>
      <c r="T11" s="137"/>
      <c r="V11" s="116" t="s">
        <v>122</v>
      </c>
      <c r="W11" s="117" t="s">
        <v>155</v>
      </c>
      <c r="X11" s="132" t="s">
        <v>185</v>
      </c>
      <c r="Y11" s="64"/>
      <c r="Z11" s="66"/>
      <c r="AA11" s="66"/>
      <c r="AB11" s="81"/>
      <c r="AC11" s="64"/>
      <c r="AD11" s="66"/>
      <c r="AE11" s="66"/>
      <c r="AF11" s="81"/>
      <c r="AG11" s="64"/>
      <c r="AH11" s="64"/>
      <c r="AI11" s="64"/>
      <c r="AJ11" s="64"/>
      <c r="AK11" s="64"/>
      <c r="AL11" s="64"/>
      <c r="AM11" s="64"/>
      <c r="AN11" s="137"/>
    </row>
    <row r="12" spans="1:40" ht="13.5" customHeight="1">
      <c r="A12" s="140"/>
      <c r="B12" s="116"/>
      <c r="C12" s="117"/>
      <c r="D12" s="132" t="s">
        <v>186</v>
      </c>
      <c r="E12" s="64"/>
      <c r="F12" s="66"/>
      <c r="G12" s="66"/>
      <c r="H12" s="81"/>
      <c r="I12" s="64"/>
      <c r="J12" s="66"/>
      <c r="K12" s="66"/>
      <c r="L12" s="81"/>
      <c r="M12" s="64"/>
      <c r="N12" s="64"/>
      <c r="O12" s="64"/>
      <c r="P12" s="64"/>
      <c r="Q12" s="64"/>
      <c r="R12" s="64"/>
      <c r="S12" s="64"/>
      <c r="T12" s="137"/>
      <c r="V12" s="116"/>
      <c r="W12" s="117"/>
      <c r="X12" s="132" t="s">
        <v>186</v>
      </c>
      <c r="Y12" s="64"/>
      <c r="Z12" s="66"/>
      <c r="AA12" s="66"/>
      <c r="AB12" s="81"/>
      <c r="AC12" s="64"/>
      <c r="AD12" s="66"/>
      <c r="AE12" s="66"/>
      <c r="AF12" s="81"/>
      <c r="AG12" s="64"/>
      <c r="AH12" s="64"/>
      <c r="AI12" s="64"/>
      <c r="AJ12" s="64"/>
      <c r="AK12" s="64"/>
      <c r="AL12" s="64"/>
      <c r="AM12" s="64"/>
      <c r="AN12" s="137"/>
    </row>
    <row r="13" spans="1:40" ht="13.5" customHeight="1">
      <c r="A13" s="140"/>
      <c r="B13" s="116" t="s">
        <v>123</v>
      </c>
      <c r="C13" s="117" t="s">
        <v>238</v>
      </c>
      <c r="D13" s="132" t="s">
        <v>185</v>
      </c>
      <c r="E13" s="64"/>
      <c r="F13" s="66"/>
      <c r="G13" s="66"/>
      <c r="H13" s="81"/>
      <c r="I13" s="64"/>
      <c r="J13" s="66"/>
      <c r="K13" s="66"/>
      <c r="L13" s="81"/>
      <c r="M13" s="64"/>
      <c r="N13" s="64"/>
      <c r="O13" s="64"/>
      <c r="P13" s="64"/>
      <c r="Q13" s="64"/>
      <c r="R13" s="64"/>
      <c r="S13" s="64"/>
      <c r="T13" s="137"/>
      <c r="V13" s="116" t="s">
        <v>123</v>
      </c>
      <c r="W13" s="117" t="s">
        <v>238</v>
      </c>
      <c r="X13" s="132" t="s">
        <v>185</v>
      </c>
      <c r="Y13" s="64"/>
      <c r="Z13" s="66"/>
      <c r="AA13" s="66"/>
      <c r="AB13" s="81"/>
      <c r="AC13" s="64"/>
      <c r="AD13" s="66"/>
      <c r="AE13" s="66"/>
      <c r="AF13" s="81"/>
      <c r="AG13" s="64"/>
      <c r="AH13" s="64"/>
      <c r="AI13" s="64"/>
      <c r="AJ13" s="64"/>
      <c r="AK13" s="64"/>
      <c r="AL13" s="64"/>
      <c r="AM13" s="64"/>
      <c r="AN13" s="137"/>
    </row>
    <row r="14" spans="1:40" ht="13.5" customHeight="1">
      <c r="A14" s="140"/>
      <c r="B14" s="116" t="s">
        <v>124</v>
      </c>
      <c r="C14" s="117" t="s">
        <v>157</v>
      </c>
      <c r="D14" s="132" t="s">
        <v>185</v>
      </c>
      <c r="E14" s="64"/>
      <c r="F14" s="66"/>
      <c r="G14" s="66"/>
      <c r="H14" s="81"/>
      <c r="I14" s="64"/>
      <c r="J14" s="66"/>
      <c r="K14" s="66"/>
      <c r="L14" s="81"/>
      <c r="M14" s="64"/>
      <c r="N14" s="64"/>
      <c r="O14" s="64"/>
      <c r="P14" s="64"/>
      <c r="Q14" s="64"/>
      <c r="R14" s="64"/>
      <c r="S14" s="64"/>
      <c r="T14" s="137"/>
      <c r="V14" s="116" t="s">
        <v>124</v>
      </c>
      <c r="W14" s="117" t="s">
        <v>157</v>
      </c>
      <c r="X14" s="132" t="s">
        <v>185</v>
      </c>
      <c r="Y14" s="64"/>
      <c r="Z14" s="66"/>
      <c r="AA14" s="66"/>
      <c r="AB14" s="81"/>
      <c r="AC14" s="64"/>
      <c r="AD14" s="66"/>
      <c r="AE14" s="66"/>
      <c r="AF14" s="81"/>
      <c r="AG14" s="64"/>
      <c r="AH14" s="64"/>
      <c r="AI14" s="64"/>
      <c r="AJ14" s="64"/>
      <c r="AK14" s="64"/>
      <c r="AL14" s="64"/>
      <c r="AM14" s="64"/>
      <c r="AN14" s="137"/>
    </row>
    <row r="15" spans="1:40" ht="13.5" customHeight="1">
      <c r="A15" s="140"/>
      <c r="B15" s="116" t="s">
        <v>125</v>
      </c>
      <c r="C15" s="117" t="s">
        <v>180</v>
      </c>
      <c r="D15" s="132" t="s">
        <v>185</v>
      </c>
      <c r="E15" s="64"/>
      <c r="F15" s="66"/>
      <c r="G15" s="66"/>
      <c r="H15" s="81"/>
      <c r="I15" s="64"/>
      <c r="J15" s="66"/>
      <c r="K15" s="66"/>
      <c r="L15" s="81"/>
      <c r="M15" s="64"/>
      <c r="N15" s="64"/>
      <c r="O15" s="64"/>
      <c r="P15" s="64"/>
      <c r="Q15" s="64"/>
      <c r="R15" s="64"/>
      <c r="S15" s="64"/>
      <c r="T15" s="137"/>
      <c r="V15" s="116" t="s">
        <v>125</v>
      </c>
      <c r="W15" s="117" t="s">
        <v>180</v>
      </c>
      <c r="X15" s="132" t="s">
        <v>185</v>
      </c>
      <c r="Y15" s="64"/>
      <c r="Z15" s="66"/>
      <c r="AA15" s="66"/>
      <c r="AB15" s="81"/>
      <c r="AC15" s="64"/>
      <c r="AD15" s="66"/>
      <c r="AE15" s="66"/>
      <c r="AF15" s="81"/>
      <c r="AG15" s="64"/>
      <c r="AH15" s="64"/>
      <c r="AI15" s="64"/>
      <c r="AJ15" s="64"/>
      <c r="AK15" s="64"/>
      <c r="AL15" s="64"/>
      <c r="AM15" s="64"/>
      <c r="AN15" s="137"/>
    </row>
    <row r="16" spans="1:40" ht="13.5" customHeight="1">
      <c r="A16" s="140"/>
      <c r="B16" s="116"/>
      <c r="C16" s="117"/>
      <c r="D16" s="132" t="s">
        <v>186</v>
      </c>
      <c r="E16" s="64"/>
      <c r="F16" s="66"/>
      <c r="G16" s="66"/>
      <c r="H16" s="81"/>
      <c r="I16" s="64"/>
      <c r="J16" s="66"/>
      <c r="K16" s="66"/>
      <c r="L16" s="81"/>
      <c r="M16" s="64"/>
      <c r="N16" s="64"/>
      <c r="O16" s="64"/>
      <c r="P16" s="64"/>
      <c r="Q16" s="64"/>
      <c r="R16" s="64"/>
      <c r="S16" s="64"/>
      <c r="T16" s="137"/>
      <c r="V16" s="116"/>
      <c r="W16" s="117"/>
      <c r="X16" s="132" t="s">
        <v>186</v>
      </c>
      <c r="Y16" s="64"/>
      <c r="Z16" s="66"/>
      <c r="AA16" s="66"/>
      <c r="AB16" s="81"/>
      <c r="AC16" s="64"/>
      <c r="AD16" s="66"/>
      <c r="AE16" s="66"/>
      <c r="AF16" s="81"/>
      <c r="AG16" s="64"/>
      <c r="AH16" s="64"/>
      <c r="AI16" s="64"/>
      <c r="AJ16" s="64"/>
      <c r="AK16" s="64"/>
      <c r="AL16" s="64"/>
      <c r="AM16" s="64"/>
      <c r="AN16" s="137"/>
    </row>
    <row r="17" spans="1:40" ht="13.5" customHeight="1">
      <c r="A17" s="140"/>
      <c r="B17" s="1437" t="s">
        <v>172</v>
      </c>
      <c r="C17" s="121" t="s">
        <v>704</v>
      </c>
      <c r="D17" s="132" t="s">
        <v>185</v>
      </c>
      <c r="E17" s="64"/>
      <c r="F17" s="66"/>
      <c r="G17" s="66"/>
      <c r="H17" s="81"/>
      <c r="I17" s="64"/>
      <c r="J17" s="66"/>
      <c r="K17" s="66"/>
      <c r="L17" s="81"/>
      <c r="M17" s="64"/>
      <c r="N17" s="64"/>
      <c r="O17" s="64"/>
      <c r="P17" s="64"/>
      <c r="Q17" s="64"/>
      <c r="R17" s="64"/>
      <c r="S17" s="64"/>
      <c r="T17" s="137"/>
      <c r="V17" s="1437" t="s">
        <v>172</v>
      </c>
      <c r="W17" s="121" t="s">
        <v>704</v>
      </c>
      <c r="X17" s="132" t="s">
        <v>185</v>
      </c>
      <c r="Y17" s="64"/>
      <c r="Z17" s="66"/>
      <c r="AA17" s="66"/>
      <c r="AB17" s="81"/>
      <c r="AC17" s="64"/>
      <c r="AD17" s="66"/>
      <c r="AE17" s="66"/>
      <c r="AF17" s="81"/>
      <c r="AG17" s="64"/>
      <c r="AH17" s="64"/>
      <c r="AI17" s="64"/>
      <c r="AJ17" s="64"/>
      <c r="AK17" s="64"/>
      <c r="AL17" s="64"/>
      <c r="AM17" s="64"/>
      <c r="AN17" s="137"/>
    </row>
    <row r="18" spans="1:40" ht="13.5" customHeight="1">
      <c r="A18" s="140"/>
      <c r="B18" s="1437"/>
      <c r="C18" s="121" t="s">
        <v>705</v>
      </c>
      <c r="D18" s="132"/>
      <c r="E18" s="64"/>
      <c r="F18" s="66"/>
      <c r="G18" s="66"/>
      <c r="H18" s="81"/>
      <c r="I18" s="64"/>
      <c r="J18" s="66"/>
      <c r="K18" s="66"/>
      <c r="L18" s="81"/>
      <c r="M18" s="64"/>
      <c r="N18" s="64"/>
      <c r="O18" s="64"/>
      <c r="P18" s="64"/>
      <c r="Q18" s="64"/>
      <c r="R18" s="64"/>
      <c r="S18" s="64"/>
      <c r="T18" s="137"/>
      <c r="V18" s="1437"/>
      <c r="W18" s="121" t="s">
        <v>705</v>
      </c>
      <c r="X18" s="132"/>
      <c r="Y18" s="64"/>
      <c r="Z18" s="66"/>
      <c r="AA18" s="66"/>
      <c r="AB18" s="81"/>
      <c r="AC18" s="64"/>
      <c r="AD18" s="66"/>
      <c r="AE18" s="66"/>
      <c r="AF18" s="81"/>
      <c r="AG18" s="64"/>
      <c r="AH18" s="64"/>
      <c r="AI18" s="64"/>
      <c r="AJ18" s="64"/>
      <c r="AK18" s="64"/>
      <c r="AL18" s="64"/>
      <c r="AM18" s="64"/>
      <c r="AN18" s="137"/>
    </row>
    <row r="19" spans="1:40" ht="13.5" customHeight="1">
      <c r="A19" s="140"/>
      <c r="B19" s="1437"/>
      <c r="C19" s="121" t="s">
        <v>181</v>
      </c>
      <c r="D19" s="132"/>
      <c r="E19" s="64"/>
      <c r="F19" s="66"/>
      <c r="G19" s="66"/>
      <c r="H19" s="81"/>
      <c r="I19" s="64"/>
      <c r="J19" s="66"/>
      <c r="K19" s="66"/>
      <c r="L19" s="81"/>
      <c r="M19" s="64"/>
      <c r="N19" s="64"/>
      <c r="O19" s="64"/>
      <c r="P19" s="64"/>
      <c r="Q19" s="64"/>
      <c r="R19" s="64"/>
      <c r="S19" s="64"/>
      <c r="T19" s="137"/>
      <c r="V19" s="1437"/>
      <c r="W19" s="121" t="s">
        <v>181</v>
      </c>
      <c r="X19" s="132"/>
      <c r="Y19" s="64"/>
      <c r="Z19" s="66"/>
      <c r="AA19" s="66"/>
      <c r="AB19" s="81"/>
      <c r="AC19" s="64"/>
      <c r="AD19" s="66"/>
      <c r="AE19" s="66"/>
      <c r="AF19" s="81"/>
      <c r="AG19" s="64"/>
      <c r="AH19" s="64"/>
      <c r="AI19" s="64"/>
      <c r="AJ19" s="64"/>
      <c r="AK19" s="64"/>
      <c r="AL19" s="64"/>
      <c r="AM19" s="64"/>
      <c r="AN19" s="137"/>
    </row>
    <row r="20" spans="1:40" ht="13.5" customHeight="1">
      <c r="A20" s="140"/>
      <c r="B20" s="1437"/>
      <c r="C20" s="121" t="s">
        <v>182</v>
      </c>
      <c r="D20" s="132" t="s">
        <v>185</v>
      </c>
      <c r="E20" s="64"/>
      <c r="F20" s="66"/>
      <c r="G20" s="66"/>
      <c r="H20" s="81"/>
      <c r="I20" s="64"/>
      <c r="J20" s="66"/>
      <c r="K20" s="66"/>
      <c r="L20" s="81"/>
      <c r="M20" s="64"/>
      <c r="N20" s="64"/>
      <c r="O20" s="64"/>
      <c r="P20" s="64"/>
      <c r="Q20" s="64"/>
      <c r="R20" s="64"/>
      <c r="S20" s="64"/>
      <c r="T20" s="137"/>
      <c r="V20" s="1437"/>
      <c r="W20" s="121" t="s">
        <v>182</v>
      </c>
      <c r="X20" s="132" t="s">
        <v>185</v>
      </c>
      <c r="Y20" s="64"/>
      <c r="Z20" s="66"/>
      <c r="AA20" s="66"/>
      <c r="AB20" s="81"/>
      <c r="AC20" s="64"/>
      <c r="AD20" s="66"/>
      <c r="AE20" s="66"/>
      <c r="AF20" s="81"/>
      <c r="AG20" s="64"/>
      <c r="AH20" s="64"/>
      <c r="AI20" s="64"/>
      <c r="AJ20" s="64"/>
      <c r="AK20" s="64"/>
      <c r="AL20" s="64"/>
      <c r="AM20" s="64"/>
      <c r="AN20" s="137"/>
    </row>
    <row r="21" spans="1:40" ht="13.5" customHeight="1">
      <c r="A21" s="140"/>
      <c r="B21" s="1437"/>
      <c r="C21" s="121" t="s">
        <v>183</v>
      </c>
      <c r="D21" s="132" t="s">
        <v>185</v>
      </c>
      <c r="E21" s="64"/>
      <c r="F21" s="66"/>
      <c r="G21" s="66"/>
      <c r="H21" s="81"/>
      <c r="I21" s="64"/>
      <c r="J21" s="66"/>
      <c r="K21" s="66"/>
      <c r="L21" s="81"/>
      <c r="M21" s="64"/>
      <c r="N21" s="64"/>
      <c r="O21" s="64"/>
      <c r="P21" s="64"/>
      <c r="Q21" s="64"/>
      <c r="R21" s="64"/>
      <c r="S21" s="64"/>
      <c r="T21" s="137"/>
      <c r="V21" s="1437"/>
      <c r="W21" s="121" t="s">
        <v>183</v>
      </c>
      <c r="X21" s="132" t="s">
        <v>185</v>
      </c>
      <c r="Y21" s="64"/>
      <c r="Z21" s="66"/>
      <c r="AA21" s="66"/>
      <c r="AB21" s="81"/>
      <c r="AC21" s="64"/>
      <c r="AD21" s="66"/>
      <c r="AE21" s="66"/>
      <c r="AF21" s="81"/>
      <c r="AG21" s="64"/>
      <c r="AH21" s="64"/>
      <c r="AI21" s="64"/>
      <c r="AJ21" s="64"/>
      <c r="AK21" s="64"/>
      <c r="AL21" s="64"/>
      <c r="AM21" s="64"/>
      <c r="AN21" s="137"/>
    </row>
    <row r="22" spans="1:40" ht="13.5" customHeight="1">
      <c r="A22" s="140"/>
      <c r="B22" s="1437"/>
      <c r="C22" s="121" t="s">
        <v>706</v>
      </c>
      <c r="D22" s="132" t="s">
        <v>185</v>
      </c>
      <c r="E22" s="64"/>
      <c r="F22" s="66"/>
      <c r="G22" s="66"/>
      <c r="H22" s="81"/>
      <c r="I22" s="64"/>
      <c r="J22" s="66"/>
      <c r="K22" s="66"/>
      <c r="L22" s="81"/>
      <c r="M22" s="64"/>
      <c r="N22" s="64"/>
      <c r="O22" s="64"/>
      <c r="P22" s="64"/>
      <c r="Q22" s="64"/>
      <c r="R22" s="64"/>
      <c r="S22" s="64"/>
      <c r="T22" s="137"/>
      <c r="V22" s="1437"/>
      <c r="W22" s="121" t="s">
        <v>706</v>
      </c>
      <c r="X22" s="132" t="s">
        <v>185</v>
      </c>
      <c r="Y22" s="64"/>
      <c r="Z22" s="66"/>
      <c r="AA22" s="66"/>
      <c r="AB22" s="81"/>
      <c r="AC22" s="64"/>
      <c r="AD22" s="66"/>
      <c r="AE22" s="66"/>
      <c r="AF22" s="81"/>
      <c r="AG22" s="64"/>
      <c r="AH22" s="64"/>
      <c r="AI22" s="64"/>
      <c r="AJ22" s="64"/>
      <c r="AK22" s="64"/>
      <c r="AL22" s="64"/>
      <c r="AM22" s="64"/>
      <c r="AN22" s="137"/>
    </row>
    <row r="23" spans="1:40" ht="13.5" customHeight="1">
      <c r="A23" s="140"/>
      <c r="B23" s="1420" t="s">
        <v>158</v>
      </c>
      <c r="C23" s="118" t="s">
        <v>239</v>
      </c>
      <c r="D23" s="132" t="s">
        <v>184</v>
      </c>
      <c r="E23" s="64"/>
      <c r="F23" s="66"/>
      <c r="G23" s="66"/>
      <c r="H23" s="81"/>
      <c r="I23" s="64"/>
      <c r="J23" s="66"/>
      <c r="K23" s="66"/>
      <c r="L23" s="81"/>
      <c r="M23" s="64"/>
      <c r="N23" s="64"/>
      <c r="O23" s="64"/>
      <c r="P23" s="64"/>
      <c r="Q23" s="64"/>
      <c r="R23" s="64"/>
      <c r="S23" s="64"/>
      <c r="T23" s="137"/>
      <c r="V23" s="1420" t="s">
        <v>158</v>
      </c>
      <c r="W23" s="118" t="s">
        <v>239</v>
      </c>
      <c r="X23" s="132" t="s">
        <v>184</v>
      </c>
      <c r="Y23" s="64"/>
      <c r="Z23" s="66"/>
      <c r="AA23" s="66"/>
      <c r="AB23" s="81"/>
      <c r="AC23" s="64"/>
      <c r="AD23" s="66"/>
      <c r="AE23" s="66"/>
      <c r="AF23" s="81"/>
      <c r="AG23" s="64"/>
      <c r="AH23" s="64"/>
      <c r="AI23" s="64"/>
      <c r="AJ23" s="64"/>
      <c r="AK23" s="64"/>
      <c r="AL23" s="64"/>
      <c r="AM23" s="64"/>
      <c r="AN23" s="137"/>
    </row>
    <row r="24" spans="1:40" ht="13.5" customHeight="1">
      <c r="A24" s="140"/>
      <c r="B24" s="1422"/>
      <c r="C24" s="118" t="s">
        <v>13</v>
      </c>
      <c r="D24" s="132" t="s">
        <v>14</v>
      </c>
      <c r="E24" s="64"/>
      <c r="F24" s="66"/>
      <c r="G24" s="66"/>
      <c r="H24" s="81"/>
      <c r="I24" s="64"/>
      <c r="J24" s="66"/>
      <c r="K24" s="66"/>
      <c r="L24" s="81"/>
      <c r="M24" s="64"/>
      <c r="N24" s="64"/>
      <c r="O24" s="64"/>
      <c r="P24" s="64"/>
      <c r="Q24" s="64"/>
      <c r="R24" s="64"/>
      <c r="S24" s="64"/>
      <c r="T24" s="137"/>
      <c r="V24" s="1422"/>
      <c r="W24" s="118" t="s">
        <v>13</v>
      </c>
      <c r="X24" s="132" t="s">
        <v>14</v>
      </c>
      <c r="Y24" s="64"/>
      <c r="Z24" s="66"/>
      <c r="AA24" s="66"/>
      <c r="AB24" s="81"/>
      <c r="AC24" s="64"/>
      <c r="AD24" s="66"/>
      <c r="AE24" s="66"/>
      <c r="AF24" s="81"/>
      <c r="AG24" s="64"/>
      <c r="AH24" s="64"/>
      <c r="AI24" s="64"/>
      <c r="AJ24" s="64"/>
      <c r="AK24" s="64"/>
      <c r="AL24" s="64"/>
      <c r="AM24" s="64"/>
      <c r="AN24" s="137"/>
    </row>
    <row r="25" spans="1:40" ht="13.5" customHeight="1">
      <c r="A25" s="140"/>
      <c r="B25" s="1420" t="s">
        <v>159</v>
      </c>
      <c r="C25" s="1109" t="s">
        <v>698</v>
      </c>
      <c r="D25" s="1111" t="s">
        <v>700</v>
      </c>
      <c r="E25" s="1107"/>
      <c r="F25" s="179"/>
      <c r="G25" s="179"/>
      <c r="H25" s="1108"/>
      <c r="I25" s="1107"/>
      <c r="J25" s="179"/>
      <c r="K25" s="179"/>
      <c r="L25" s="1108"/>
      <c r="M25" s="1107"/>
      <c r="N25" s="1107"/>
      <c r="O25" s="1107"/>
      <c r="P25" s="1107"/>
      <c r="Q25" s="1107"/>
      <c r="R25" s="1107"/>
      <c r="S25" s="1107"/>
      <c r="T25" s="180"/>
      <c r="V25" s="1420" t="s">
        <v>159</v>
      </c>
      <c r="W25" s="1109" t="s">
        <v>698</v>
      </c>
      <c r="X25" s="1111" t="s">
        <v>700</v>
      </c>
      <c r="Y25" s="1107"/>
      <c r="Z25" s="179"/>
      <c r="AA25" s="179"/>
      <c r="AB25" s="1108"/>
      <c r="AC25" s="1107"/>
      <c r="AD25" s="179"/>
      <c r="AE25" s="179"/>
      <c r="AF25" s="1108"/>
      <c r="AG25" s="1107"/>
      <c r="AH25" s="1107"/>
      <c r="AI25" s="1107"/>
      <c r="AJ25" s="1107"/>
      <c r="AK25" s="1107"/>
      <c r="AL25" s="1107"/>
      <c r="AM25" s="1107"/>
      <c r="AN25" s="180"/>
    </row>
    <row r="26" spans="1:40" ht="13.5" customHeight="1" thickBot="1">
      <c r="A26" s="140"/>
      <c r="B26" s="1421"/>
      <c r="C26" s="1116" t="s">
        <v>699</v>
      </c>
      <c r="D26" s="131" t="s">
        <v>233</v>
      </c>
      <c r="E26" s="1107"/>
      <c r="F26" s="179"/>
      <c r="G26" s="179"/>
      <c r="H26" s="1108"/>
      <c r="I26" s="1107"/>
      <c r="J26" s="179"/>
      <c r="K26" s="179"/>
      <c r="L26" s="1108"/>
      <c r="M26" s="1107"/>
      <c r="N26" s="1107"/>
      <c r="O26" s="1107"/>
      <c r="P26" s="1107"/>
      <c r="Q26" s="1107"/>
      <c r="R26" s="1107"/>
      <c r="S26" s="1107"/>
      <c r="T26" s="180"/>
      <c r="V26" s="1421"/>
      <c r="W26" s="1116" t="s">
        <v>699</v>
      </c>
      <c r="X26" s="131" t="s">
        <v>233</v>
      </c>
      <c r="Y26" s="1107"/>
      <c r="Z26" s="179"/>
      <c r="AA26" s="179"/>
      <c r="AB26" s="1108"/>
      <c r="AC26" s="1107"/>
      <c r="AD26" s="179"/>
      <c r="AE26" s="179"/>
      <c r="AF26" s="1108"/>
      <c r="AG26" s="1107"/>
      <c r="AH26" s="1107"/>
      <c r="AI26" s="1107"/>
      <c r="AJ26" s="1107"/>
      <c r="AK26" s="1107"/>
      <c r="AL26" s="1107"/>
      <c r="AM26" s="1107"/>
      <c r="AN26" s="180"/>
    </row>
    <row r="27" spans="1:40" s="115" customFormat="1" ht="14.25" customHeight="1">
      <c r="A27" s="140"/>
      <c r="B27" s="1117" t="s">
        <v>262</v>
      </c>
      <c r="C27" s="119" t="s">
        <v>254</v>
      </c>
      <c r="D27" s="145"/>
      <c r="E27" s="146"/>
      <c r="F27" s="147"/>
      <c r="G27" s="147"/>
      <c r="H27" s="148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9"/>
      <c r="U27" s="54"/>
      <c r="V27" s="1117" t="s">
        <v>262</v>
      </c>
      <c r="W27" s="119" t="s">
        <v>254</v>
      </c>
      <c r="X27" s="145"/>
      <c r="Y27" s="146"/>
      <c r="Z27" s="147"/>
      <c r="AA27" s="147"/>
      <c r="AB27" s="148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9"/>
    </row>
    <row r="28" spans="1:40" ht="13.5" customHeight="1">
      <c r="A28" s="140"/>
      <c r="B28" s="120" t="s">
        <v>88</v>
      </c>
      <c r="C28" s="121" t="s">
        <v>154</v>
      </c>
      <c r="D28" s="132" t="s">
        <v>185</v>
      </c>
      <c r="E28" s="64"/>
      <c r="F28" s="66"/>
      <c r="G28" s="66"/>
      <c r="H28" s="81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137"/>
      <c r="V28" s="120" t="s">
        <v>88</v>
      </c>
      <c r="W28" s="121" t="s">
        <v>154</v>
      </c>
      <c r="X28" s="132" t="s">
        <v>185</v>
      </c>
      <c r="Y28" s="64"/>
      <c r="Z28" s="66"/>
      <c r="AA28" s="66"/>
      <c r="AB28" s="81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137"/>
    </row>
    <row r="29" spans="1:40" ht="13.5" customHeight="1" outlineLevel="1">
      <c r="A29" s="140"/>
      <c r="B29" s="122" t="s">
        <v>89</v>
      </c>
      <c r="C29" s="1112" t="s">
        <v>155</v>
      </c>
      <c r="D29" s="132" t="s">
        <v>185</v>
      </c>
      <c r="E29" s="64"/>
      <c r="F29" s="66"/>
      <c r="G29" s="66"/>
      <c r="H29" s="81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137"/>
      <c r="V29" s="122" t="s">
        <v>89</v>
      </c>
      <c r="W29" s="1112" t="s">
        <v>155</v>
      </c>
      <c r="X29" s="132" t="s">
        <v>185</v>
      </c>
      <c r="Y29" s="64"/>
      <c r="Z29" s="66"/>
      <c r="AA29" s="66"/>
      <c r="AB29" s="81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137"/>
    </row>
    <row r="30" spans="1:40" ht="15.75" customHeight="1" outlineLevel="1">
      <c r="A30" s="140"/>
      <c r="B30" s="124"/>
      <c r="C30" s="125"/>
      <c r="D30" s="132" t="s">
        <v>186</v>
      </c>
      <c r="E30" s="64"/>
      <c r="F30" s="66"/>
      <c r="G30" s="66"/>
      <c r="H30" s="81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137"/>
      <c r="V30" s="124"/>
      <c r="W30" s="125"/>
      <c r="X30" s="132" t="s">
        <v>186</v>
      </c>
      <c r="Y30" s="64"/>
      <c r="Z30" s="66"/>
      <c r="AA30" s="66"/>
      <c r="AB30" s="81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137"/>
    </row>
    <row r="31" spans="1:40" ht="13.5" customHeight="1" outlineLevel="1">
      <c r="A31" s="140"/>
      <c r="B31" s="120" t="s">
        <v>150</v>
      </c>
      <c r="C31" s="121" t="s">
        <v>156</v>
      </c>
      <c r="D31" s="132" t="s">
        <v>185</v>
      </c>
      <c r="E31" s="64"/>
      <c r="F31" s="66"/>
      <c r="G31" s="66"/>
      <c r="H31" s="81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137"/>
      <c r="V31" s="120" t="s">
        <v>150</v>
      </c>
      <c r="W31" s="121" t="s">
        <v>156</v>
      </c>
      <c r="X31" s="132" t="s">
        <v>185</v>
      </c>
      <c r="Y31" s="64"/>
      <c r="Z31" s="66"/>
      <c r="AA31" s="66"/>
      <c r="AB31" s="81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137"/>
    </row>
    <row r="32" spans="1:40" ht="13.5" customHeight="1" outlineLevel="1">
      <c r="A32" s="140"/>
      <c r="B32" s="122" t="s">
        <v>90</v>
      </c>
      <c r="C32" s="123" t="s">
        <v>180</v>
      </c>
      <c r="D32" s="132" t="s">
        <v>185</v>
      </c>
      <c r="E32" s="64"/>
      <c r="F32" s="66"/>
      <c r="G32" s="66"/>
      <c r="H32" s="81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137"/>
      <c r="V32" s="122" t="s">
        <v>90</v>
      </c>
      <c r="W32" s="123" t="s">
        <v>180</v>
      </c>
      <c r="X32" s="132" t="s">
        <v>185</v>
      </c>
      <c r="Y32" s="64"/>
      <c r="Z32" s="66"/>
      <c r="AA32" s="66"/>
      <c r="AB32" s="81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137"/>
    </row>
    <row r="33" spans="1:40" ht="13.5" customHeight="1" outlineLevel="1">
      <c r="A33" s="140"/>
      <c r="B33" s="124"/>
      <c r="C33" s="125"/>
      <c r="D33" s="132" t="s">
        <v>186</v>
      </c>
      <c r="E33" s="64"/>
      <c r="F33" s="66"/>
      <c r="G33" s="66"/>
      <c r="H33" s="81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137"/>
      <c r="V33" s="124"/>
      <c r="W33" s="125"/>
      <c r="X33" s="132" t="s">
        <v>186</v>
      </c>
      <c r="Y33" s="64"/>
      <c r="Z33" s="66"/>
      <c r="AA33" s="66"/>
      <c r="AB33" s="81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137"/>
    </row>
    <row r="34" spans="1:40" ht="13.5" customHeight="1" outlineLevel="1">
      <c r="A34" s="140"/>
      <c r="B34" s="1424" t="s">
        <v>91</v>
      </c>
      <c r="C34" s="121" t="s">
        <v>704</v>
      </c>
      <c r="D34" s="132" t="s">
        <v>185</v>
      </c>
      <c r="E34" s="64"/>
      <c r="F34" s="66"/>
      <c r="G34" s="66"/>
      <c r="H34" s="81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137"/>
      <c r="V34" s="1424" t="s">
        <v>91</v>
      </c>
      <c r="W34" s="121" t="s">
        <v>704</v>
      </c>
      <c r="X34" s="132" t="s">
        <v>185</v>
      </c>
      <c r="Y34" s="64"/>
      <c r="Z34" s="66"/>
      <c r="AA34" s="66"/>
      <c r="AB34" s="81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137"/>
    </row>
    <row r="35" spans="1:40" ht="13.5" customHeight="1" outlineLevel="1">
      <c r="A35" s="140"/>
      <c r="B35" s="1425"/>
      <c r="C35" s="121" t="s">
        <v>705</v>
      </c>
      <c r="D35" s="132"/>
      <c r="E35" s="64"/>
      <c r="F35" s="66"/>
      <c r="G35" s="66"/>
      <c r="H35" s="81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137"/>
      <c r="V35" s="1425"/>
      <c r="W35" s="121" t="s">
        <v>705</v>
      </c>
      <c r="X35" s="132"/>
      <c r="Y35" s="64"/>
      <c r="Z35" s="66"/>
      <c r="AA35" s="66"/>
      <c r="AB35" s="81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137"/>
    </row>
    <row r="36" spans="1:40" ht="13.5" customHeight="1" outlineLevel="1">
      <c r="A36" s="140"/>
      <c r="B36" s="1425"/>
      <c r="C36" s="121" t="s">
        <v>181</v>
      </c>
      <c r="D36" s="132"/>
      <c r="E36" s="64"/>
      <c r="F36" s="66"/>
      <c r="G36" s="66"/>
      <c r="H36" s="81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137"/>
      <c r="V36" s="1425"/>
      <c r="W36" s="121" t="s">
        <v>181</v>
      </c>
      <c r="X36" s="132"/>
      <c r="Y36" s="64"/>
      <c r="Z36" s="66"/>
      <c r="AA36" s="66"/>
      <c r="AB36" s="81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137"/>
    </row>
    <row r="37" spans="1:40" ht="13.5" customHeight="1" outlineLevel="1">
      <c r="A37" s="140"/>
      <c r="B37" s="1425"/>
      <c r="C37" s="121" t="s">
        <v>182</v>
      </c>
      <c r="D37" s="132" t="s">
        <v>185</v>
      </c>
      <c r="E37" s="64"/>
      <c r="F37" s="66"/>
      <c r="G37" s="66"/>
      <c r="H37" s="81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137"/>
      <c r="V37" s="1425"/>
      <c r="W37" s="121" t="s">
        <v>182</v>
      </c>
      <c r="X37" s="132" t="s">
        <v>185</v>
      </c>
      <c r="Y37" s="64"/>
      <c r="Z37" s="66"/>
      <c r="AA37" s="66"/>
      <c r="AB37" s="81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137"/>
    </row>
    <row r="38" spans="1:40" ht="13.5" customHeight="1" outlineLevel="1">
      <c r="A38" s="140"/>
      <c r="B38" s="1425"/>
      <c r="C38" s="121" t="s">
        <v>183</v>
      </c>
      <c r="D38" s="132" t="s">
        <v>185</v>
      </c>
      <c r="E38" s="64"/>
      <c r="F38" s="66"/>
      <c r="G38" s="66"/>
      <c r="H38" s="81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137"/>
      <c r="V38" s="1425"/>
      <c r="W38" s="121" t="s">
        <v>183</v>
      </c>
      <c r="X38" s="132" t="s">
        <v>185</v>
      </c>
      <c r="Y38" s="64"/>
      <c r="Z38" s="66"/>
      <c r="AA38" s="66"/>
      <c r="AB38" s="81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137"/>
    </row>
    <row r="39" spans="1:40" ht="13.5" customHeight="1" outlineLevel="1">
      <c r="A39" s="140"/>
      <c r="B39" s="1426"/>
      <c r="C39" s="121" t="s">
        <v>706</v>
      </c>
      <c r="D39" s="132" t="s">
        <v>185</v>
      </c>
      <c r="E39" s="64"/>
      <c r="F39" s="66"/>
      <c r="G39" s="66"/>
      <c r="H39" s="81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137"/>
      <c r="V39" s="1426"/>
      <c r="W39" s="121" t="s">
        <v>706</v>
      </c>
      <c r="X39" s="132" t="s">
        <v>185</v>
      </c>
      <c r="Y39" s="64"/>
      <c r="Z39" s="66"/>
      <c r="AA39" s="66"/>
      <c r="AB39" s="81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137"/>
    </row>
    <row r="40" spans="1:40" ht="14.25" customHeight="1" outlineLevel="1">
      <c r="A40" s="140"/>
      <c r="B40" s="1424" t="s">
        <v>220</v>
      </c>
      <c r="C40" s="76" t="s">
        <v>697</v>
      </c>
      <c r="D40" s="132" t="s">
        <v>184</v>
      </c>
      <c r="E40" s="64"/>
      <c r="F40" s="66"/>
      <c r="G40" s="66"/>
      <c r="H40" s="81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37"/>
      <c r="V40" s="1424" t="s">
        <v>220</v>
      </c>
      <c r="W40" s="76" t="s">
        <v>697</v>
      </c>
      <c r="X40" s="132" t="s">
        <v>184</v>
      </c>
      <c r="Y40" s="64"/>
      <c r="Z40" s="66"/>
      <c r="AA40" s="66"/>
      <c r="AB40" s="81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137"/>
    </row>
    <row r="41" spans="1:40" ht="13.5" customHeight="1" outlineLevel="1">
      <c r="A41" s="140"/>
      <c r="B41" s="1425"/>
      <c r="C41" s="126" t="s">
        <v>13</v>
      </c>
      <c r="D41" s="132" t="s">
        <v>14</v>
      </c>
      <c r="E41" s="64"/>
      <c r="F41" s="66"/>
      <c r="G41" s="66"/>
      <c r="H41" s="15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137"/>
      <c r="V41" s="1425"/>
      <c r="W41" s="126" t="s">
        <v>13</v>
      </c>
      <c r="X41" s="132" t="s">
        <v>14</v>
      </c>
      <c r="Y41" s="64"/>
      <c r="Z41" s="66"/>
      <c r="AA41" s="66"/>
      <c r="AB41" s="150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137"/>
    </row>
    <row r="42" spans="1:40" ht="22.5" customHeight="1" outlineLevel="1">
      <c r="A42" s="140"/>
      <c r="B42" s="1424" t="s">
        <v>707</v>
      </c>
      <c r="C42" s="126" t="s">
        <v>703</v>
      </c>
      <c r="D42" s="132" t="s">
        <v>190</v>
      </c>
      <c r="E42" s="1107"/>
      <c r="F42" s="179"/>
      <c r="G42" s="179"/>
      <c r="H42" s="1108"/>
      <c r="I42" s="1107"/>
      <c r="J42" s="1107"/>
      <c r="K42" s="1107"/>
      <c r="L42" s="1107"/>
      <c r="M42" s="1107"/>
      <c r="N42" s="1107"/>
      <c r="O42" s="1107"/>
      <c r="P42" s="1107"/>
      <c r="Q42" s="1107"/>
      <c r="R42" s="1107"/>
      <c r="S42" s="1107"/>
      <c r="T42" s="180"/>
      <c r="V42" s="1424" t="s">
        <v>707</v>
      </c>
      <c r="W42" s="126" t="s">
        <v>703</v>
      </c>
      <c r="X42" s="132" t="s">
        <v>190</v>
      </c>
      <c r="Y42" s="1107"/>
      <c r="Z42" s="179"/>
      <c r="AA42" s="179"/>
      <c r="AB42" s="1108"/>
      <c r="AC42" s="1107"/>
      <c r="AD42" s="1107"/>
      <c r="AE42" s="1107"/>
      <c r="AF42" s="1107"/>
      <c r="AG42" s="1107"/>
      <c r="AH42" s="1107"/>
      <c r="AI42" s="1107"/>
      <c r="AJ42" s="1107"/>
      <c r="AK42" s="1107"/>
      <c r="AL42" s="1107"/>
      <c r="AM42" s="1107"/>
      <c r="AN42" s="180"/>
    </row>
    <row r="43" spans="1:40" ht="13.5" customHeight="1" outlineLevel="1">
      <c r="A43" s="140"/>
      <c r="B43" s="1425"/>
      <c r="C43" s="1113" t="s">
        <v>104</v>
      </c>
      <c r="D43" s="294" t="s">
        <v>376</v>
      </c>
      <c r="E43" s="1107"/>
      <c r="F43" s="179"/>
      <c r="G43" s="179"/>
      <c r="H43" s="1108"/>
      <c r="I43" s="1107"/>
      <c r="J43" s="1107"/>
      <c r="K43" s="1107"/>
      <c r="L43" s="1107"/>
      <c r="M43" s="1107"/>
      <c r="N43" s="1107"/>
      <c r="O43" s="1107"/>
      <c r="P43" s="1107"/>
      <c r="Q43" s="1107"/>
      <c r="R43" s="1107"/>
      <c r="S43" s="1107"/>
      <c r="T43" s="180"/>
      <c r="V43" s="1425"/>
      <c r="W43" s="1113" t="s">
        <v>104</v>
      </c>
      <c r="X43" s="294" t="s">
        <v>376</v>
      </c>
      <c r="Y43" s="1107"/>
      <c r="Z43" s="179"/>
      <c r="AA43" s="179"/>
      <c r="AB43" s="1108"/>
      <c r="AC43" s="1107"/>
      <c r="AD43" s="1107"/>
      <c r="AE43" s="1107"/>
      <c r="AF43" s="1107"/>
      <c r="AG43" s="1107"/>
      <c r="AH43" s="1107"/>
      <c r="AI43" s="1107"/>
      <c r="AJ43" s="1107"/>
      <c r="AK43" s="1107"/>
      <c r="AL43" s="1107"/>
      <c r="AM43" s="1107"/>
      <c r="AN43" s="180"/>
    </row>
    <row r="44" spans="1:40" ht="13.5" customHeight="1" outlineLevel="1">
      <c r="A44" s="140"/>
      <c r="B44" s="1425"/>
      <c r="C44" s="1114" t="s">
        <v>105</v>
      </c>
      <c r="D44" s="294" t="s">
        <v>376</v>
      </c>
      <c r="E44" s="1107"/>
      <c r="F44" s="179"/>
      <c r="G44" s="179"/>
      <c r="H44" s="1108"/>
      <c r="I44" s="1107"/>
      <c r="J44" s="1107"/>
      <c r="K44" s="1107"/>
      <c r="L44" s="1107"/>
      <c r="M44" s="1107"/>
      <c r="N44" s="1107"/>
      <c r="O44" s="1107"/>
      <c r="P44" s="1107"/>
      <c r="Q44" s="1107"/>
      <c r="R44" s="1107"/>
      <c r="S44" s="1107"/>
      <c r="T44" s="180"/>
      <c r="V44" s="1425"/>
      <c r="W44" s="1114" t="s">
        <v>105</v>
      </c>
      <c r="X44" s="294" t="s">
        <v>376</v>
      </c>
      <c r="Y44" s="1107"/>
      <c r="Z44" s="179"/>
      <c r="AA44" s="179"/>
      <c r="AB44" s="1108"/>
      <c r="AC44" s="1107"/>
      <c r="AD44" s="1107"/>
      <c r="AE44" s="1107"/>
      <c r="AF44" s="1107"/>
      <c r="AG44" s="1107"/>
      <c r="AH44" s="1107"/>
      <c r="AI44" s="1107"/>
      <c r="AJ44" s="1107"/>
      <c r="AK44" s="1107"/>
      <c r="AL44" s="1107"/>
      <c r="AM44" s="1107"/>
      <c r="AN44" s="180"/>
    </row>
    <row r="45" spans="1:40" ht="13.5" customHeight="1" outlineLevel="1">
      <c r="A45" s="140"/>
      <c r="B45" s="1425"/>
      <c r="C45" s="1113" t="s">
        <v>106</v>
      </c>
      <c r="D45" s="294" t="s">
        <v>376</v>
      </c>
      <c r="E45" s="1107"/>
      <c r="F45" s="179"/>
      <c r="G45" s="179"/>
      <c r="H45" s="1108"/>
      <c r="I45" s="1107"/>
      <c r="J45" s="1107"/>
      <c r="K45" s="1107"/>
      <c r="L45" s="1107"/>
      <c r="M45" s="1107"/>
      <c r="N45" s="1107"/>
      <c r="O45" s="1107"/>
      <c r="P45" s="1107"/>
      <c r="Q45" s="1107"/>
      <c r="R45" s="1107"/>
      <c r="S45" s="1107"/>
      <c r="T45" s="180"/>
      <c r="V45" s="1425"/>
      <c r="W45" s="1113" t="s">
        <v>106</v>
      </c>
      <c r="X45" s="294" t="s">
        <v>376</v>
      </c>
      <c r="Y45" s="1107"/>
      <c r="Z45" s="179"/>
      <c r="AA45" s="179"/>
      <c r="AB45" s="1108"/>
      <c r="AC45" s="1107"/>
      <c r="AD45" s="1107"/>
      <c r="AE45" s="1107"/>
      <c r="AF45" s="1107"/>
      <c r="AG45" s="1107"/>
      <c r="AH45" s="1107"/>
      <c r="AI45" s="1107"/>
      <c r="AJ45" s="1107"/>
      <c r="AK45" s="1107"/>
      <c r="AL45" s="1107"/>
      <c r="AM45" s="1107"/>
      <c r="AN45" s="180"/>
    </row>
    <row r="46" spans="1:40" ht="13.5" customHeight="1" outlineLevel="1">
      <c r="A46" s="140"/>
      <c r="B46" s="1425"/>
      <c r="C46" s="1113" t="s">
        <v>107</v>
      </c>
      <c r="D46" s="294" t="s">
        <v>376</v>
      </c>
      <c r="E46" s="1107"/>
      <c r="F46" s="179"/>
      <c r="G46" s="179"/>
      <c r="H46" s="1108"/>
      <c r="I46" s="1107"/>
      <c r="J46" s="1107"/>
      <c r="K46" s="1107"/>
      <c r="L46" s="1107"/>
      <c r="M46" s="1107"/>
      <c r="N46" s="1107"/>
      <c r="O46" s="1107"/>
      <c r="P46" s="1107"/>
      <c r="Q46" s="1107"/>
      <c r="R46" s="1107"/>
      <c r="S46" s="1107"/>
      <c r="T46" s="180"/>
      <c r="V46" s="1425"/>
      <c r="W46" s="1113" t="s">
        <v>107</v>
      </c>
      <c r="X46" s="294" t="s">
        <v>376</v>
      </c>
      <c r="Y46" s="1107"/>
      <c r="Z46" s="179"/>
      <c r="AA46" s="179"/>
      <c r="AB46" s="1108"/>
      <c r="AC46" s="1107"/>
      <c r="AD46" s="1107"/>
      <c r="AE46" s="1107"/>
      <c r="AF46" s="1107"/>
      <c r="AG46" s="1107"/>
      <c r="AH46" s="1107"/>
      <c r="AI46" s="1107"/>
      <c r="AJ46" s="1107"/>
      <c r="AK46" s="1107"/>
      <c r="AL46" s="1107"/>
      <c r="AM46" s="1107"/>
      <c r="AN46" s="180"/>
    </row>
    <row r="47" spans="1:40" ht="13.5" customHeight="1" outlineLevel="1">
      <c r="A47" s="140"/>
      <c r="B47" s="1426"/>
      <c r="C47" s="1115" t="s">
        <v>108</v>
      </c>
      <c r="D47" s="294" t="s">
        <v>376</v>
      </c>
      <c r="E47" s="1107"/>
      <c r="F47" s="179"/>
      <c r="G47" s="179"/>
      <c r="H47" s="1108"/>
      <c r="I47" s="1107"/>
      <c r="J47" s="1107"/>
      <c r="K47" s="1107"/>
      <c r="L47" s="1107"/>
      <c r="M47" s="1107"/>
      <c r="N47" s="1107"/>
      <c r="O47" s="1107"/>
      <c r="P47" s="1107"/>
      <c r="Q47" s="1107"/>
      <c r="R47" s="1107"/>
      <c r="S47" s="1107"/>
      <c r="T47" s="180"/>
      <c r="V47" s="1426"/>
      <c r="W47" s="1115" t="s">
        <v>108</v>
      </c>
      <c r="X47" s="294" t="s">
        <v>376</v>
      </c>
      <c r="Y47" s="1107"/>
      <c r="Z47" s="179"/>
      <c r="AA47" s="179"/>
      <c r="AB47" s="1108"/>
      <c r="AC47" s="1107"/>
      <c r="AD47" s="1107"/>
      <c r="AE47" s="1107"/>
      <c r="AF47" s="1107"/>
      <c r="AG47" s="1107"/>
      <c r="AH47" s="1107"/>
      <c r="AI47" s="1107"/>
      <c r="AJ47" s="1107"/>
      <c r="AK47" s="1107"/>
      <c r="AL47" s="1107"/>
      <c r="AM47" s="1107"/>
      <c r="AN47" s="180"/>
    </row>
    <row r="48" spans="1:40" ht="12.75" customHeight="1" outlineLevel="1">
      <c r="A48" s="140"/>
      <c r="B48" s="1424" t="s">
        <v>708</v>
      </c>
      <c r="C48" s="126" t="s">
        <v>702</v>
      </c>
      <c r="D48" s="1106"/>
      <c r="E48" s="1107"/>
      <c r="F48" s="179"/>
      <c r="G48" s="179"/>
      <c r="H48" s="1108"/>
      <c r="I48" s="1107"/>
      <c r="J48" s="1107"/>
      <c r="K48" s="1107"/>
      <c r="L48" s="1107"/>
      <c r="M48" s="1107"/>
      <c r="N48" s="1107"/>
      <c r="O48" s="1107"/>
      <c r="P48" s="1107"/>
      <c r="Q48" s="1107"/>
      <c r="R48" s="1107"/>
      <c r="S48" s="1107"/>
      <c r="T48" s="180"/>
      <c r="V48" s="1424" t="s">
        <v>708</v>
      </c>
      <c r="W48" s="126" t="s">
        <v>702</v>
      </c>
      <c r="X48" s="1106"/>
      <c r="Y48" s="1107"/>
      <c r="Z48" s="179"/>
      <c r="AA48" s="179"/>
      <c r="AB48" s="1108"/>
      <c r="AC48" s="1107"/>
      <c r="AD48" s="1107"/>
      <c r="AE48" s="1107"/>
      <c r="AF48" s="1107"/>
      <c r="AG48" s="1107"/>
      <c r="AH48" s="1107"/>
      <c r="AI48" s="1107"/>
      <c r="AJ48" s="1107"/>
      <c r="AK48" s="1107"/>
      <c r="AL48" s="1107"/>
      <c r="AM48" s="1107"/>
      <c r="AN48" s="180"/>
    </row>
    <row r="49" spans="1:40" ht="12" customHeight="1" outlineLevel="1">
      <c r="A49" s="140"/>
      <c r="B49" s="1425"/>
      <c r="C49" s="1113" t="s">
        <v>104</v>
      </c>
      <c r="D49" s="294" t="s">
        <v>701</v>
      </c>
      <c r="E49" s="1107"/>
      <c r="F49" s="179"/>
      <c r="G49" s="179"/>
      <c r="H49" s="1108"/>
      <c r="I49" s="1107"/>
      <c r="J49" s="1107"/>
      <c r="K49" s="1107"/>
      <c r="L49" s="1107"/>
      <c r="M49" s="1107"/>
      <c r="N49" s="1107"/>
      <c r="O49" s="1107"/>
      <c r="P49" s="1107"/>
      <c r="Q49" s="1107"/>
      <c r="R49" s="1107"/>
      <c r="S49" s="1107"/>
      <c r="T49" s="180"/>
      <c r="V49" s="1425"/>
      <c r="W49" s="1113" t="s">
        <v>104</v>
      </c>
      <c r="X49" s="294" t="s">
        <v>701</v>
      </c>
      <c r="Y49" s="1107"/>
      <c r="Z49" s="179"/>
      <c r="AA49" s="179"/>
      <c r="AB49" s="1108"/>
      <c r="AC49" s="1107"/>
      <c r="AD49" s="1107"/>
      <c r="AE49" s="1107"/>
      <c r="AF49" s="1107"/>
      <c r="AG49" s="1107"/>
      <c r="AH49" s="1107"/>
      <c r="AI49" s="1107"/>
      <c r="AJ49" s="1107"/>
      <c r="AK49" s="1107"/>
      <c r="AL49" s="1107"/>
      <c r="AM49" s="1107"/>
      <c r="AN49" s="180"/>
    </row>
    <row r="50" spans="1:40" ht="12" customHeight="1" outlineLevel="1">
      <c r="A50" s="140"/>
      <c r="B50" s="1425"/>
      <c r="C50" s="1114" t="s">
        <v>105</v>
      </c>
      <c r="D50" s="294" t="s">
        <v>701</v>
      </c>
      <c r="E50" s="1107"/>
      <c r="F50" s="179"/>
      <c r="G50" s="179"/>
      <c r="H50" s="1108"/>
      <c r="I50" s="1107"/>
      <c r="J50" s="1107"/>
      <c r="K50" s="1107"/>
      <c r="L50" s="1107"/>
      <c r="M50" s="1107"/>
      <c r="N50" s="1107"/>
      <c r="O50" s="1107"/>
      <c r="P50" s="1107"/>
      <c r="Q50" s="1107"/>
      <c r="R50" s="1107"/>
      <c r="S50" s="1107"/>
      <c r="T50" s="180"/>
      <c r="V50" s="1425"/>
      <c r="W50" s="1114" t="s">
        <v>105</v>
      </c>
      <c r="X50" s="294" t="s">
        <v>701</v>
      </c>
      <c r="Y50" s="1107"/>
      <c r="Z50" s="179"/>
      <c r="AA50" s="179"/>
      <c r="AB50" s="1108"/>
      <c r="AC50" s="1107"/>
      <c r="AD50" s="1107"/>
      <c r="AE50" s="1107"/>
      <c r="AF50" s="1107"/>
      <c r="AG50" s="1107"/>
      <c r="AH50" s="1107"/>
      <c r="AI50" s="1107"/>
      <c r="AJ50" s="1107"/>
      <c r="AK50" s="1107"/>
      <c r="AL50" s="1107"/>
      <c r="AM50" s="1107"/>
      <c r="AN50" s="180"/>
    </row>
    <row r="51" spans="1:40" ht="12" customHeight="1" outlineLevel="1">
      <c r="A51" s="140"/>
      <c r="B51" s="1425"/>
      <c r="C51" s="1113" t="s">
        <v>106</v>
      </c>
      <c r="D51" s="294" t="s">
        <v>701</v>
      </c>
      <c r="E51" s="1107"/>
      <c r="F51" s="179"/>
      <c r="G51" s="179"/>
      <c r="H51" s="1108"/>
      <c r="I51" s="1107"/>
      <c r="J51" s="1107"/>
      <c r="K51" s="1107"/>
      <c r="L51" s="1107"/>
      <c r="M51" s="1107"/>
      <c r="N51" s="1107"/>
      <c r="O51" s="1107"/>
      <c r="P51" s="1107"/>
      <c r="Q51" s="1107"/>
      <c r="R51" s="1107"/>
      <c r="S51" s="1107"/>
      <c r="T51" s="180"/>
      <c r="V51" s="1425"/>
      <c r="W51" s="1113" t="s">
        <v>106</v>
      </c>
      <c r="X51" s="294" t="s">
        <v>701</v>
      </c>
      <c r="Y51" s="1107"/>
      <c r="Z51" s="179"/>
      <c r="AA51" s="179"/>
      <c r="AB51" s="1108"/>
      <c r="AC51" s="1107"/>
      <c r="AD51" s="1107"/>
      <c r="AE51" s="1107"/>
      <c r="AF51" s="1107"/>
      <c r="AG51" s="1107"/>
      <c r="AH51" s="1107"/>
      <c r="AI51" s="1107"/>
      <c r="AJ51" s="1107"/>
      <c r="AK51" s="1107"/>
      <c r="AL51" s="1107"/>
      <c r="AM51" s="1107"/>
      <c r="AN51" s="180"/>
    </row>
    <row r="52" spans="1:40" ht="12" customHeight="1" outlineLevel="1">
      <c r="A52" s="140"/>
      <c r="B52" s="1425"/>
      <c r="C52" s="1113" t="s">
        <v>107</v>
      </c>
      <c r="D52" s="294" t="s">
        <v>701</v>
      </c>
      <c r="E52" s="1107"/>
      <c r="F52" s="179"/>
      <c r="G52" s="179"/>
      <c r="H52" s="1108"/>
      <c r="I52" s="1107"/>
      <c r="J52" s="1107"/>
      <c r="K52" s="1107"/>
      <c r="L52" s="1107"/>
      <c r="M52" s="1107"/>
      <c r="N52" s="1107"/>
      <c r="O52" s="1107"/>
      <c r="P52" s="1107"/>
      <c r="Q52" s="1107"/>
      <c r="R52" s="1107"/>
      <c r="S52" s="1107"/>
      <c r="T52" s="180"/>
      <c r="V52" s="1425"/>
      <c r="W52" s="1113" t="s">
        <v>107</v>
      </c>
      <c r="X52" s="294" t="s">
        <v>701</v>
      </c>
      <c r="Y52" s="1107"/>
      <c r="Z52" s="179"/>
      <c r="AA52" s="179"/>
      <c r="AB52" s="1108"/>
      <c r="AC52" s="1107"/>
      <c r="AD52" s="1107"/>
      <c r="AE52" s="1107"/>
      <c r="AF52" s="1107"/>
      <c r="AG52" s="1107"/>
      <c r="AH52" s="1107"/>
      <c r="AI52" s="1107"/>
      <c r="AJ52" s="1107"/>
      <c r="AK52" s="1107"/>
      <c r="AL52" s="1107"/>
      <c r="AM52" s="1107"/>
      <c r="AN52" s="180"/>
    </row>
    <row r="53" spans="1:40" ht="12" customHeight="1" outlineLevel="1">
      <c r="A53" s="140"/>
      <c r="B53" s="1426"/>
      <c r="C53" s="1115" t="s">
        <v>108</v>
      </c>
      <c r="D53" s="294" t="s">
        <v>701</v>
      </c>
      <c r="E53" s="1107"/>
      <c r="F53" s="179"/>
      <c r="G53" s="179"/>
      <c r="H53" s="1108"/>
      <c r="I53" s="1107"/>
      <c r="J53" s="1107"/>
      <c r="K53" s="1107"/>
      <c r="L53" s="1107"/>
      <c r="M53" s="1107"/>
      <c r="N53" s="1107"/>
      <c r="O53" s="1107"/>
      <c r="P53" s="1107"/>
      <c r="Q53" s="1107"/>
      <c r="R53" s="1107"/>
      <c r="S53" s="1107"/>
      <c r="T53" s="180"/>
      <c r="V53" s="1426"/>
      <c r="W53" s="1115" t="s">
        <v>108</v>
      </c>
      <c r="X53" s="294" t="s">
        <v>701</v>
      </c>
      <c r="Y53" s="1107"/>
      <c r="Z53" s="179"/>
      <c r="AA53" s="179"/>
      <c r="AB53" s="1108"/>
      <c r="AC53" s="1107"/>
      <c r="AD53" s="1107"/>
      <c r="AE53" s="1107"/>
      <c r="AF53" s="1107"/>
      <c r="AG53" s="1107"/>
      <c r="AH53" s="1107"/>
      <c r="AI53" s="1107"/>
      <c r="AJ53" s="1107"/>
      <c r="AK53" s="1107"/>
      <c r="AL53" s="1107"/>
      <c r="AM53" s="1107"/>
      <c r="AN53" s="180"/>
    </row>
    <row r="54" spans="1:40" ht="12" customHeight="1" thickBot="1">
      <c r="A54" s="140"/>
      <c r="B54" s="1066" t="s">
        <v>709</v>
      </c>
      <c r="C54" s="1110" t="s">
        <v>699</v>
      </c>
      <c r="D54" s="131" t="s">
        <v>233</v>
      </c>
      <c r="E54" s="1107"/>
      <c r="F54" s="179"/>
      <c r="G54" s="179"/>
      <c r="H54" s="1108"/>
      <c r="I54" s="1107"/>
      <c r="J54" s="1107"/>
      <c r="K54" s="1107"/>
      <c r="L54" s="1107"/>
      <c r="M54" s="1107"/>
      <c r="N54" s="1107"/>
      <c r="O54" s="1107"/>
      <c r="P54" s="1107"/>
      <c r="Q54" s="1107"/>
      <c r="R54" s="1107"/>
      <c r="S54" s="1107"/>
      <c r="T54" s="180"/>
      <c r="V54" s="1066" t="s">
        <v>709</v>
      </c>
      <c r="W54" s="1110" t="s">
        <v>699</v>
      </c>
      <c r="X54" s="131" t="s">
        <v>233</v>
      </c>
      <c r="Y54" s="1107"/>
      <c r="Z54" s="179"/>
      <c r="AA54" s="179"/>
      <c r="AB54" s="1108"/>
      <c r="AC54" s="1107"/>
      <c r="AD54" s="1107"/>
      <c r="AE54" s="1107"/>
      <c r="AF54" s="1107"/>
      <c r="AG54" s="1107"/>
      <c r="AH54" s="1107"/>
      <c r="AI54" s="1107"/>
      <c r="AJ54" s="1107"/>
      <c r="AK54" s="1107"/>
      <c r="AL54" s="1107"/>
      <c r="AM54" s="1107"/>
      <c r="AN54" s="180"/>
    </row>
    <row r="55" spans="1:40" ht="12" customHeight="1">
      <c r="A55" s="140"/>
      <c r="B55" s="127" t="s">
        <v>263</v>
      </c>
      <c r="C55" s="128" t="s">
        <v>711</v>
      </c>
      <c r="D55" s="151"/>
      <c r="E55" s="1107"/>
      <c r="F55" s="179"/>
      <c r="G55" s="179"/>
      <c r="H55" s="1108"/>
      <c r="I55" s="1107"/>
      <c r="J55" s="1107"/>
      <c r="K55" s="1107"/>
      <c r="L55" s="1107"/>
      <c r="M55" s="1107"/>
      <c r="N55" s="1107"/>
      <c r="O55" s="1107"/>
      <c r="P55" s="1107"/>
      <c r="Q55" s="1107"/>
      <c r="R55" s="1107"/>
      <c r="S55" s="1107"/>
      <c r="T55" s="180"/>
      <c r="V55" s="127" t="s">
        <v>263</v>
      </c>
      <c r="W55" s="128" t="s">
        <v>711</v>
      </c>
      <c r="X55" s="151"/>
      <c r="Y55" s="1107"/>
      <c r="Z55" s="179"/>
      <c r="AA55" s="179"/>
      <c r="AB55" s="1108"/>
      <c r="AC55" s="1107"/>
      <c r="AD55" s="1107"/>
      <c r="AE55" s="1107"/>
      <c r="AF55" s="1107"/>
      <c r="AG55" s="1107"/>
      <c r="AH55" s="1107"/>
      <c r="AI55" s="1107"/>
      <c r="AJ55" s="1107"/>
      <c r="AK55" s="1107"/>
      <c r="AL55" s="1107"/>
      <c r="AM55" s="1107"/>
      <c r="AN55" s="180"/>
    </row>
    <row r="56" spans="1:40" ht="12" customHeight="1">
      <c r="A56" s="140"/>
      <c r="B56" s="120" t="s">
        <v>221</v>
      </c>
      <c r="C56" s="121" t="s">
        <v>154</v>
      </c>
      <c r="D56" s="132" t="s">
        <v>185</v>
      </c>
      <c r="E56" s="1107"/>
      <c r="F56" s="179"/>
      <c r="G56" s="179"/>
      <c r="H56" s="1108"/>
      <c r="I56" s="1107"/>
      <c r="J56" s="1107"/>
      <c r="K56" s="1107"/>
      <c r="L56" s="1107"/>
      <c r="M56" s="1107"/>
      <c r="N56" s="1107"/>
      <c r="O56" s="1107"/>
      <c r="P56" s="1107"/>
      <c r="Q56" s="1107"/>
      <c r="R56" s="1107"/>
      <c r="S56" s="1107"/>
      <c r="T56" s="180"/>
      <c r="V56" s="120" t="s">
        <v>221</v>
      </c>
      <c r="W56" s="121" t="s">
        <v>154</v>
      </c>
      <c r="X56" s="132" t="s">
        <v>185</v>
      </c>
      <c r="Y56" s="1107"/>
      <c r="Z56" s="179"/>
      <c r="AA56" s="179"/>
      <c r="AB56" s="1108"/>
      <c r="AC56" s="1107"/>
      <c r="AD56" s="1107"/>
      <c r="AE56" s="1107"/>
      <c r="AF56" s="1107"/>
      <c r="AG56" s="1107"/>
      <c r="AH56" s="1107"/>
      <c r="AI56" s="1107"/>
      <c r="AJ56" s="1107"/>
      <c r="AK56" s="1107"/>
      <c r="AL56" s="1107"/>
      <c r="AM56" s="1107"/>
      <c r="AN56" s="180"/>
    </row>
    <row r="57" spans="1:40" ht="12" customHeight="1" outlineLevel="1">
      <c r="A57" s="140"/>
      <c r="B57" s="122" t="s">
        <v>222</v>
      </c>
      <c r="C57" s="123" t="s">
        <v>155</v>
      </c>
      <c r="D57" s="132" t="s">
        <v>185</v>
      </c>
      <c r="E57" s="1107"/>
      <c r="F57" s="179"/>
      <c r="G57" s="179"/>
      <c r="H57" s="1108"/>
      <c r="I57" s="1107"/>
      <c r="J57" s="1107"/>
      <c r="K57" s="1107"/>
      <c r="L57" s="1107"/>
      <c r="M57" s="1107"/>
      <c r="N57" s="1107"/>
      <c r="O57" s="1107"/>
      <c r="P57" s="1107"/>
      <c r="Q57" s="1107"/>
      <c r="R57" s="1107"/>
      <c r="S57" s="1107"/>
      <c r="T57" s="180"/>
      <c r="V57" s="122" t="s">
        <v>222</v>
      </c>
      <c r="W57" s="123" t="s">
        <v>155</v>
      </c>
      <c r="X57" s="132" t="s">
        <v>185</v>
      </c>
      <c r="Y57" s="1107"/>
      <c r="Z57" s="179"/>
      <c r="AA57" s="179"/>
      <c r="AB57" s="1108"/>
      <c r="AC57" s="1107"/>
      <c r="AD57" s="1107"/>
      <c r="AE57" s="1107"/>
      <c r="AF57" s="1107"/>
      <c r="AG57" s="1107"/>
      <c r="AH57" s="1107"/>
      <c r="AI57" s="1107"/>
      <c r="AJ57" s="1107"/>
      <c r="AK57" s="1107"/>
      <c r="AL57" s="1107"/>
      <c r="AM57" s="1107"/>
      <c r="AN57" s="180"/>
    </row>
    <row r="58" spans="1:40" ht="12" customHeight="1" outlineLevel="1">
      <c r="A58" s="140"/>
      <c r="B58" s="124"/>
      <c r="C58" s="125"/>
      <c r="D58" s="132" t="s">
        <v>186</v>
      </c>
      <c r="E58" s="1107"/>
      <c r="F58" s="179"/>
      <c r="G58" s="179"/>
      <c r="H58" s="1108"/>
      <c r="I58" s="1107"/>
      <c r="J58" s="1107"/>
      <c r="K58" s="1107"/>
      <c r="L58" s="1107"/>
      <c r="M58" s="1107"/>
      <c r="N58" s="1107"/>
      <c r="O58" s="1107"/>
      <c r="P58" s="1107"/>
      <c r="Q58" s="1107"/>
      <c r="R58" s="1107"/>
      <c r="S58" s="1107"/>
      <c r="T58" s="180"/>
      <c r="V58" s="124"/>
      <c r="W58" s="125"/>
      <c r="X58" s="132" t="s">
        <v>186</v>
      </c>
      <c r="Y58" s="1107"/>
      <c r="Z58" s="179"/>
      <c r="AA58" s="179"/>
      <c r="AB58" s="1108"/>
      <c r="AC58" s="1107"/>
      <c r="AD58" s="1107"/>
      <c r="AE58" s="1107"/>
      <c r="AF58" s="1107"/>
      <c r="AG58" s="1107"/>
      <c r="AH58" s="1107"/>
      <c r="AI58" s="1107"/>
      <c r="AJ58" s="1107"/>
      <c r="AK58" s="1107"/>
      <c r="AL58" s="1107"/>
      <c r="AM58" s="1107"/>
      <c r="AN58" s="180"/>
    </row>
    <row r="59" spans="1:40" ht="12" customHeight="1" outlineLevel="1">
      <c r="A59" s="140"/>
      <c r="B59" s="120" t="s">
        <v>223</v>
      </c>
      <c r="C59" s="121" t="s">
        <v>156</v>
      </c>
      <c r="D59" s="132" t="s">
        <v>185</v>
      </c>
      <c r="E59" s="1107"/>
      <c r="F59" s="179"/>
      <c r="G59" s="179"/>
      <c r="H59" s="1108"/>
      <c r="I59" s="1107"/>
      <c r="J59" s="1107"/>
      <c r="K59" s="1107"/>
      <c r="L59" s="1107"/>
      <c r="M59" s="1107"/>
      <c r="N59" s="1107"/>
      <c r="O59" s="1107"/>
      <c r="P59" s="1107"/>
      <c r="Q59" s="1107"/>
      <c r="R59" s="1107"/>
      <c r="S59" s="1107"/>
      <c r="T59" s="180"/>
      <c r="V59" s="120" t="s">
        <v>223</v>
      </c>
      <c r="W59" s="121" t="s">
        <v>156</v>
      </c>
      <c r="X59" s="132" t="s">
        <v>185</v>
      </c>
      <c r="Y59" s="1107"/>
      <c r="Z59" s="179"/>
      <c r="AA59" s="179"/>
      <c r="AB59" s="1108"/>
      <c r="AC59" s="1107"/>
      <c r="AD59" s="1107"/>
      <c r="AE59" s="1107"/>
      <c r="AF59" s="1107"/>
      <c r="AG59" s="1107"/>
      <c r="AH59" s="1107"/>
      <c r="AI59" s="1107"/>
      <c r="AJ59" s="1107"/>
      <c r="AK59" s="1107"/>
      <c r="AL59" s="1107"/>
      <c r="AM59" s="1107"/>
      <c r="AN59" s="180"/>
    </row>
    <row r="60" spans="1:40" ht="12" customHeight="1" outlineLevel="1">
      <c r="A60" s="140"/>
      <c r="B60" s="122" t="s">
        <v>224</v>
      </c>
      <c r="C60" s="123" t="s">
        <v>180</v>
      </c>
      <c r="D60" s="132" t="s">
        <v>185</v>
      </c>
      <c r="E60" s="1107"/>
      <c r="F60" s="179"/>
      <c r="G60" s="179"/>
      <c r="H60" s="1108"/>
      <c r="I60" s="1107"/>
      <c r="J60" s="1107"/>
      <c r="K60" s="1107"/>
      <c r="L60" s="1107"/>
      <c r="M60" s="1107"/>
      <c r="N60" s="1107"/>
      <c r="O60" s="1107"/>
      <c r="P60" s="1107"/>
      <c r="Q60" s="1107"/>
      <c r="R60" s="1107"/>
      <c r="S60" s="1107"/>
      <c r="T60" s="180"/>
      <c r="V60" s="122" t="s">
        <v>224</v>
      </c>
      <c r="W60" s="123" t="s">
        <v>180</v>
      </c>
      <c r="X60" s="132" t="s">
        <v>185</v>
      </c>
      <c r="Y60" s="1107"/>
      <c r="Z60" s="179"/>
      <c r="AA60" s="179"/>
      <c r="AB60" s="1108"/>
      <c r="AC60" s="1107"/>
      <c r="AD60" s="1107"/>
      <c r="AE60" s="1107"/>
      <c r="AF60" s="1107"/>
      <c r="AG60" s="1107"/>
      <c r="AH60" s="1107"/>
      <c r="AI60" s="1107"/>
      <c r="AJ60" s="1107"/>
      <c r="AK60" s="1107"/>
      <c r="AL60" s="1107"/>
      <c r="AM60" s="1107"/>
      <c r="AN60" s="180"/>
    </row>
    <row r="61" spans="1:40" ht="12" customHeight="1" outlineLevel="1">
      <c r="A61" s="140"/>
      <c r="B61" s="124"/>
      <c r="C61" s="125"/>
      <c r="D61" s="132" t="s">
        <v>186</v>
      </c>
      <c r="E61" s="1107"/>
      <c r="F61" s="179"/>
      <c r="G61" s="179"/>
      <c r="H61" s="1108"/>
      <c r="I61" s="1107"/>
      <c r="J61" s="1107"/>
      <c r="K61" s="1107"/>
      <c r="L61" s="1107"/>
      <c r="M61" s="1107"/>
      <c r="N61" s="1107"/>
      <c r="O61" s="1107"/>
      <c r="P61" s="1107"/>
      <c r="Q61" s="1107"/>
      <c r="R61" s="1107"/>
      <c r="S61" s="1107"/>
      <c r="T61" s="180"/>
      <c r="V61" s="124"/>
      <c r="W61" s="125"/>
      <c r="X61" s="132" t="s">
        <v>186</v>
      </c>
      <c r="Y61" s="1107"/>
      <c r="Z61" s="179"/>
      <c r="AA61" s="179"/>
      <c r="AB61" s="1108"/>
      <c r="AC61" s="1107"/>
      <c r="AD61" s="1107"/>
      <c r="AE61" s="1107"/>
      <c r="AF61" s="1107"/>
      <c r="AG61" s="1107"/>
      <c r="AH61" s="1107"/>
      <c r="AI61" s="1107"/>
      <c r="AJ61" s="1107"/>
      <c r="AK61" s="1107"/>
      <c r="AL61" s="1107"/>
      <c r="AM61" s="1107"/>
      <c r="AN61" s="180"/>
    </row>
    <row r="62" spans="1:40" ht="12" customHeight="1" outlineLevel="1">
      <c r="A62" s="140"/>
      <c r="B62" s="1424" t="s">
        <v>225</v>
      </c>
      <c r="C62" s="121" t="s">
        <v>704</v>
      </c>
      <c r="D62" s="132" t="s">
        <v>185</v>
      </c>
      <c r="E62" s="1107"/>
      <c r="F62" s="179"/>
      <c r="G62" s="179"/>
      <c r="H62" s="1108"/>
      <c r="I62" s="1107"/>
      <c r="J62" s="1107"/>
      <c r="K62" s="1107"/>
      <c r="L62" s="1107"/>
      <c r="M62" s="1107"/>
      <c r="N62" s="1107"/>
      <c r="O62" s="1107"/>
      <c r="P62" s="1107"/>
      <c r="Q62" s="1107"/>
      <c r="R62" s="1107"/>
      <c r="S62" s="1107"/>
      <c r="T62" s="180"/>
      <c r="V62" s="1424" t="s">
        <v>225</v>
      </c>
      <c r="W62" s="121" t="s">
        <v>704</v>
      </c>
      <c r="X62" s="132" t="s">
        <v>185</v>
      </c>
      <c r="Y62" s="1107"/>
      <c r="Z62" s="179"/>
      <c r="AA62" s="179"/>
      <c r="AB62" s="1108"/>
      <c r="AC62" s="1107"/>
      <c r="AD62" s="1107"/>
      <c r="AE62" s="1107"/>
      <c r="AF62" s="1107"/>
      <c r="AG62" s="1107"/>
      <c r="AH62" s="1107"/>
      <c r="AI62" s="1107"/>
      <c r="AJ62" s="1107"/>
      <c r="AK62" s="1107"/>
      <c r="AL62" s="1107"/>
      <c r="AM62" s="1107"/>
      <c r="AN62" s="180"/>
    </row>
    <row r="63" spans="1:40" ht="12" customHeight="1" outlineLevel="1">
      <c r="A63" s="140"/>
      <c r="B63" s="1425"/>
      <c r="C63" s="121" t="s">
        <v>705</v>
      </c>
      <c r="D63" s="132"/>
      <c r="E63" s="1107"/>
      <c r="F63" s="179"/>
      <c r="G63" s="179"/>
      <c r="H63" s="1108"/>
      <c r="I63" s="1107"/>
      <c r="J63" s="1107"/>
      <c r="K63" s="1107"/>
      <c r="L63" s="1107"/>
      <c r="M63" s="1107"/>
      <c r="N63" s="1107"/>
      <c r="O63" s="1107"/>
      <c r="P63" s="1107"/>
      <c r="Q63" s="1107"/>
      <c r="R63" s="1107"/>
      <c r="S63" s="1107"/>
      <c r="T63" s="180"/>
      <c r="V63" s="1425"/>
      <c r="W63" s="121" t="s">
        <v>705</v>
      </c>
      <c r="X63" s="132"/>
      <c r="Y63" s="1107"/>
      <c r="Z63" s="179"/>
      <c r="AA63" s="179"/>
      <c r="AB63" s="1108"/>
      <c r="AC63" s="1107"/>
      <c r="AD63" s="1107"/>
      <c r="AE63" s="1107"/>
      <c r="AF63" s="1107"/>
      <c r="AG63" s="1107"/>
      <c r="AH63" s="1107"/>
      <c r="AI63" s="1107"/>
      <c r="AJ63" s="1107"/>
      <c r="AK63" s="1107"/>
      <c r="AL63" s="1107"/>
      <c r="AM63" s="1107"/>
      <c r="AN63" s="180"/>
    </row>
    <row r="64" spans="1:40" ht="12" customHeight="1" outlineLevel="1">
      <c r="A64" s="140"/>
      <c r="B64" s="1425"/>
      <c r="C64" s="121" t="s">
        <v>181</v>
      </c>
      <c r="D64" s="132" t="s">
        <v>185</v>
      </c>
      <c r="E64" s="1107"/>
      <c r="F64" s="179"/>
      <c r="G64" s="179"/>
      <c r="H64" s="1108"/>
      <c r="I64" s="1107"/>
      <c r="J64" s="1107"/>
      <c r="K64" s="1107"/>
      <c r="L64" s="1107"/>
      <c r="M64" s="1107"/>
      <c r="N64" s="1107"/>
      <c r="O64" s="1107"/>
      <c r="P64" s="1107"/>
      <c r="Q64" s="1107"/>
      <c r="R64" s="1107"/>
      <c r="S64" s="1107"/>
      <c r="T64" s="180"/>
      <c r="V64" s="1425"/>
      <c r="W64" s="121" t="s">
        <v>181</v>
      </c>
      <c r="X64" s="132" t="s">
        <v>185</v>
      </c>
      <c r="Y64" s="1107"/>
      <c r="Z64" s="179"/>
      <c r="AA64" s="179"/>
      <c r="AB64" s="1108"/>
      <c r="AC64" s="1107"/>
      <c r="AD64" s="1107"/>
      <c r="AE64" s="1107"/>
      <c r="AF64" s="1107"/>
      <c r="AG64" s="1107"/>
      <c r="AH64" s="1107"/>
      <c r="AI64" s="1107"/>
      <c r="AJ64" s="1107"/>
      <c r="AK64" s="1107"/>
      <c r="AL64" s="1107"/>
      <c r="AM64" s="1107"/>
      <c r="AN64" s="180"/>
    </row>
    <row r="65" spans="1:40" ht="12" customHeight="1" outlineLevel="1">
      <c r="A65" s="140"/>
      <c r="B65" s="1425"/>
      <c r="C65" s="121" t="s">
        <v>182</v>
      </c>
      <c r="D65" s="132" t="s">
        <v>185</v>
      </c>
      <c r="E65" s="1107"/>
      <c r="F65" s="179"/>
      <c r="G65" s="179"/>
      <c r="H65" s="1108"/>
      <c r="I65" s="1107"/>
      <c r="J65" s="1107"/>
      <c r="K65" s="1107"/>
      <c r="L65" s="1107"/>
      <c r="M65" s="1107"/>
      <c r="N65" s="1107"/>
      <c r="O65" s="1107"/>
      <c r="P65" s="1107"/>
      <c r="Q65" s="1107"/>
      <c r="R65" s="1107"/>
      <c r="S65" s="1107"/>
      <c r="T65" s="180"/>
      <c r="V65" s="1425"/>
      <c r="W65" s="121" t="s">
        <v>182</v>
      </c>
      <c r="X65" s="132" t="s">
        <v>185</v>
      </c>
      <c r="Y65" s="1107"/>
      <c r="Z65" s="179"/>
      <c r="AA65" s="179"/>
      <c r="AB65" s="1108"/>
      <c r="AC65" s="1107"/>
      <c r="AD65" s="1107"/>
      <c r="AE65" s="1107"/>
      <c r="AF65" s="1107"/>
      <c r="AG65" s="1107"/>
      <c r="AH65" s="1107"/>
      <c r="AI65" s="1107"/>
      <c r="AJ65" s="1107"/>
      <c r="AK65" s="1107"/>
      <c r="AL65" s="1107"/>
      <c r="AM65" s="1107"/>
      <c r="AN65" s="180"/>
    </row>
    <row r="66" spans="1:40" ht="12" customHeight="1" outlineLevel="1">
      <c r="A66" s="140"/>
      <c r="B66" s="1425"/>
      <c r="C66" s="121" t="s">
        <v>183</v>
      </c>
      <c r="D66" s="132" t="s">
        <v>185</v>
      </c>
      <c r="E66" s="1107"/>
      <c r="F66" s="179"/>
      <c r="G66" s="179"/>
      <c r="H66" s="1108"/>
      <c r="I66" s="1107"/>
      <c r="J66" s="1107"/>
      <c r="K66" s="1107"/>
      <c r="L66" s="1107"/>
      <c r="M66" s="1107"/>
      <c r="N66" s="1107"/>
      <c r="O66" s="1107"/>
      <c r="P66" s="1107"/>
      <c r="Q66" s="1107"/>
      <c r="R66" s="1107"/>
      <c r="S66" s="1107"/>
      <c r="T66" s="180"/>
      <c r="V66" s="1425"/>
      <c r="W66" s="121" t="s">
        <v>183</v>
      </c>
      <c r="X66" s="132" t="s">
        <v>185</v>
      </c>
      <c r="Y66" s="1107"/>
      <c r="Z66" s="179"/>
      <c r="AA66" s="179"/>
      <c r="AB66" s="1108"/>
      <c r="AC66" s="1107"/>
      <c r="AD66" s="1107"/>
      <c r="AE66" s="1107"/>
      <c r="AF66" s="1107"/>
      <c r="AG66" s="1107"/>
      <c r="AH66" s="1107"/>
      <c r="AI66" s="1107"/>
      <c r="AJ66" s="1107"/>
      <c r="AK66" s="1107"/>
      <c r="AL66" s="1107"/>
      <c r="AM66" s="1107"/>
      <c r="AN66" s="180"/>
    </row>
    <row r="67" spans="1:40" ht="12" customHeight="1" outlineLevel="1">
      <c r="A67" s="140"/>
      <c r="B67" s="1426"/>
      <c r="C67" s="121" t="s">
        <v>706</v>
      </c>
      <c r="D67" s="132" t="s">
        <v>185</v>
      </c>
      <c r="E67" s="1107"/>
      <c r="F67" s="179"/>
      <c r="G67" s="179"/>
      <c r="H67" s="1108"/>
      <c r="I67" s="1107"/>
      <c r="J67" s="1107"/>
      <c r="K67" s="1107"/>
      <c r="L67" s="1107"/>
      <c r="M67" s="1107"/>
      <c r="N67" s="1107"/>
      <c r="O67" s="1107"/>
      <c r="P67" s="1107"/>
      <c r="Q67" s="1107"/>
      <c r="R67" s="1107"/>
      <c r="S67" s="1107"/>
      <c r="T67" s="180"/>
      <c r="V67" s="1426"/>
      <c r="W67" s="121" t="s">
        <v>706</v>
      </c>
      <c r="X67" s="132" t="s">
        <v>185</v>
      </c>
      <c r="Y67" s="1107"/>
      <c r="Z67" s="179"/>
      <c r="AA67" s="179"/>
      <c r="AB67" s="1108"/>
      <c r="AC67" s="1107"/>
      <c r="AD67" s="1107"/>
      <c r="AE67" s="1107"/>
      <c r="AF67" s="1107"/>
      <c r="AG67" s="1107"/>
      <c r="AH67" s="1107"/>
      <c r="AI67" s="1107"/>
      <c r="AJ67" s="1107"/>
      <c r="AK67" s="1107"/>
      <c r="AL67" s="1107"/>
      <c r="AM67" s="1107"/>
      <c r="AN67" s="180"/>
    </row>
    <row r="68" spans="1:40" ht="12" customHeight="1" outlineLevel="1">
      <c r="A68" s="140"/>
      <c r="B68" s="1420" t="s">
        <v>226</v>
      </c>
      <c r="C68" s="126" t="s">
        <v>712</v>
      </c>
      <c r="D68" s="132" t="s">
        <v>184</v>
      </c>
      <c r="E68" s="1107"/>
      <c r="F68" s="179"/>
      <c r="G68" s="179"/>
      <c r="H68" s="1108"/>
      <c r="I68" s="1107"/>
      <c r="J68" s="1107"/>
      <c r="K68" s="1107"/>
      <c r="L68" s="1107"/>
      <c r="M68" s="1107"/>
      <c r="N68" s="1107"/>
      <c r="O68" s="1107"/>
      <c r="P68" s="1107"/>
      <c r="Q68" s="1107"/>
      <c r="R68" s="1107"/>
      <c r="S68" s="1107"/>
      <c r="T68" s="180"/>
      <c r="V68" s="1420" t="s">
        <v>226</v>
      </c>
      <c r="W68" s="126" t="s">
        <v>712</v>
      </c>
      <c r="X68" s="132" t="s">
        <v>184</v>
      </c>
      <c r="Y68" s="1107"/>
      <c r="Z68" s="179"/>
      <c r="AA68" s="179"/>
      <c r="AB68" s="1108"/>
      <c r="AC68" s="1107"/>
      <c r="AD68" s="1107"/>
      <c r="AE68" s="1107"/>
      <c r="AF68" s="1107"/>
      <c r="AG68" s="1107"/>
      <c r="AH68" s="1107"/>
      <c r="AI68" s="1107"/>
      <c r="AJ68" s="1107"/>
      <c r="AK68" s="1107"/>
      <c r="AL68" s="1107"/>
      <c r="AM68" s="1107"/>
      <c r="AN68" s="180"/>
    </row>
    <row r="69" spans="1:40" ht="12" customHeight="1" outlineLevel="1">
      <c r="A69" s="140"/>
      <c r="B69" s="1421"/>
      <c r="C69" s="126" t="s">
        <v>13</v>
      </c>
      <c r="D69" s="132" t="s">
        <v>14</v>
      </c>
      <c r="E69" s="1107"/>
      <c r="F69" s="179"/>
      <c r="G69" s="179"/>
      <c r="H69" s="1108"/>
      <c r="I69" s="1107"/>
      <c r="J69" s="1107"/>
      <c r="K69" s="1107"/>
      <c r="L69" s="1107"/>
      <c r="M69" s="1107"/>
      <c r="N69" s="1107"/>
      <c r="O69" s="1107"/>
      <c r="P69" s="1107"/>
      <c r="Q69" s="1107"/>
      <c r="R69" s="1107"/>
      <c r="S69" s="1107"/>
      <c r="T69" s="180"/>
      <c r="V69" s="1421"/>
      <c r="W69" s="126" t="s">
        <v>13</v>
      </c>
      <c r="X69" s="132" t="s">
        <v>14</v>
      </c>
      <c r="Y69" s="1107"/>
      <c r="Z69" s="179"/>
      <c r="AA69" s="179"/>
      <c r="AB69" s="1108"/>
      <c r="AC69" s="1107"/>
      <c r="AD69" s="1107"/>
      <c r="AE69" s="1107"/>
      <c r="AF69" s="1107"/>
      <c r="AG69" s="1107"/>
      <c r="AH69" s="1107"/>
      <c r="AI69" s="1107"/>
      <c r="AJ69" s="1107"/>
      <c r="AK69" s="1107"/>
      <c r="AL69" s="1107"/>
      <c r="AM69" s="1107"/>
      <c r="AN69" s="180"/>
    </row>
    <row r="70" spans="1:40" ht="12" customHeight="1" outlineLevel="1">
      <c r="A70" s="140"/>
      <c r="B70" s="1422"/>
      <c r="C70" s="126" t="s">
        <v>1</v>
      </c>
      <c r="D70" s="132" t="s">
        <v>191</v>
      </c>
      <c r="E70" s="1107"/>
      <c r="F70" s="179"/>
      <c r="G70" s="179"/>
      <c r="H70" s="1108"/>
      <c r="I70" s="1107"/>
      <c r="J70" s="1107"/>
      <c r="K70" s="1107"/>
      <c r="L70" s="1107"/>
      <c r="M70" s="1107"/>
      <c r="N70" s="1107"/>
      <c r="O70" s="1107"/>
      <c r="P70" s="1107"/>
      <c r="Q70" s="1107"/>
      <c r="R70" s="1107"/>
      <c r="S70" s="1107"/>
      <c r="T70" s="180"/>
      <c r="V70" s="1422"/>
      <c r="W70" s="126" t="s">
        <v>1</v>
      </c>
      <c r="X70" s="132" t="s">
        <v>191</v>
      </c>
      <c r="Y70" s="1107"/>
      <c r="Z70" s="179"/>
      <c r="AA70" s="179"/>
      <c r="AB70" s="1108"/>
      <c r="AC70" s="1107"/>
      <c r="AD70" s="1107"/>
      <c r="AE70" s="1107"/>
      <c r="AF70" s="1107"/>
      <c r="AG70" s="1107"/>
      <c r="AH70" s="1107"/>
      <c r="AI70" s="1107"/>
      <c r="AJ70" s="1107"/>
      <c r="AK70" s="1107"/>
      <c r="AL70" s="1107"/>
      <c r="AM70" s="1107"/>
      <c r="AN70" s="180"/>
    </row>
    <row r="71" spans="1:40" ht="12" customHeight="1">
      <c r="A71" s="140"/>
      <c r="B71" s="1420" t="s">
        <v>710</v>
      </c>
      <c r="C71" s="181" t="s">
        <v>255</v>
      </c>
      <c r="D71" s="132" t="s">
        <v>2</v>
      </c>
      <c r="E71" s="1107"/>
      <c r="F71" s="179"/>
      <c r="G71" s="179"/>
      <c r="H71" s="1108"/>
      <c r="I71" s="1107"/>
      <c r="J71" s="1107"/>
      <c r="K71" s="1107"/>
      <c r="L71" s="1107"/>
      <c r="M71" s="1107"/>
      <c r="N71" s="1107"/>
      <c r="O71" s="1107"/>
      <c r="P71" s="1107"/>
      <c r="Q71" s="1107"/>
      <c r="R71" s="1107"/>
      <c r="S71" s="1107"/>
      <c r="T71" s="180"/>
      <c r="V71" s="1420" t="s">
        <v>710</v>
      </c>
      <c r="W71" s="181" t="s">
        <v>255</v>
      </c>
      <c r="X71" s="132" t="s">
        <v>2</v>
      </c>
      <c r="Y71" s="1107"/>
      <c r="Z71" s="179"/>
      <c r="AA71" s="179"/>
      <c r="AB71" s="1108"/>
      <c r="AC71" s="1107"/>
      <c r="AD71" s="1107"/>
      <c r="AE71" s="1107"/>
      <c r="AF71" s="1107"/>
      <c r="AG71" s="1107"/>
      <c r="AH71" s="1107"/>
      <c r="AI71" s="1107"/>
      <c r="AJ71" s="1107"/>
      <c r="AK71" s="1107"/>
      <c r="AL71" s="1107"/>
      <c r="AM71" s="1107"/>
      <c r="AN71" s="180"/>
    </row>
    <row r="72" spans="1:40" ht="12" customHeight="1" thickBot="1">
      <c r="A72" s="140"/>
      <c r="B72" s="1423"/>
      <c r="C72" s="182" t="s">
        <v>87</v>
      </c>
      <c r="D72" s="131" t="s">
        <v>233</v>
      </c>
      <c r="E72" s="1107"/>
      <c r="F72" s="179"/>
      <c r="G72" s="179"/>
      <c r="H72" s="1108"/>
      <c r="I72" s="1107"/>
      <c r="J72" s="1107"/>
      <c r="K72" s="1107"/>
      <c r="L72" s="1107"/>
      <c r="M72" s="1107"/>
      <c r="N72" s="1107"/>
      <c r="O72" s="1107"/>
      <c r="P72" s="1107"/>
      <c r="Q72" s="1107"/>
      <c r="R72" s="1107"/>
      <c r="S72" s="1107"/>
      <c r="T72" s="180"/>
      <c r="V72" s="1423"/>
      <c r="W72" s="182" t="s">
        <v>87</v>
      </c>
      <c r="X72" s="131" t="s">
        <v>233</v>
      </c>
      <c r="Y72" s="1107"/>
      <c r="Z72" s="179"/>
      <c r="AA72" s="179"/>
      <c r="AB72" s="1108"/>
      <c r="AC72" s="1107"/>
      <c r="AD72" s="1107"/>
      <c r="AE72" s="1107"/>
      <c r="AF72" s="1107"/>
      <c r="AG72" s="1107"/>
      <c r="AH72" s="1107"/>
      <c r="AI72" s="1107"/>
      <c r="AJ72" s="1107"/>
      <c r="AK72" s="1107"/>
      <c r="AL72" s="1107"/>
      <c r="AM72" s="1107"/>
      <c r="AN72" s="180"/>
    </row>
    <row r="73" spans="1:40" s="115" customFormat="1" ht="13.5" customHeight="1">
      <c r="A73" s="140"/>
      <c r="B73" s="127" t="s">
        <v>264</v>
      </c>
      <c r="C73" s="128" t="s">
        <v>0</v>
      </c>
      <c r="D73" s="151"/>
      <c r="E73" s="152"/>
      <c r="F73" s="153"/>
      <c r="G73" s="153"/>
      <c r="H73" s="154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5"/>
      <c r="U73" s="54"/>
      <c r="V73" s="127" t="s">
        <v>264</v>
      </c>
      <c r="W73" s="128" t="s">
        <v>0</v>
      </c>
      <c r="X73" s="151"/>
      <c r="Y73" s="152"/>
      <c r="Z73" s="153"/>
      <c r="AA73" s="153"/>
      <c r="AB73" s="154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5"/>
    </row>
    <row r="74" spans="1:40" ht="10.5" customHeight="1">
      <c r="A74" s="140"/>
      <c r="B74" s="120" t="s">
        <v>30</v>
      </c>
      <c r="C74" s="121" t="s">
        <v>154</v>
      </c>
      <c r="D74" s="132" t="s">
        <v>185</v>
      </c>
      <c r="E74" s="158"/>
      <c r="F74" s="159"/>
      <c r="G74" s="156"/>
      <c r="H74" s="157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60"/>
      <c r="V74" s="120" t="s">
        <v>30</v>
      </c>
      <c r="W74" s="121" t="s">
        <v>154</v>
      </c>
      <c r="X74" s="132" t="s">
        <v>185</v>
      </c>
      <c r="Y74" s="158"/>
      <c r="Z74" s="159"/>
      <c r="AA74" s="156"/>
      <c r="AB74" s="157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60"/>
    </row>
    <row r="75" spans="1:40" ht="10.5" customHeight="1" outlineLevel="1">
      <c r="A75" s="140"/>
      <c r="B75" s="122" t="s">
        <v>31</v>
      </c>
      <c r="C75" s="123" t="s">
        <v>155</v>
      </c>
      <c r="D75" s="132" t="s">
        <v>185</v>
      </c>
      <c r="E75" s="158"/>
      <c r="F75" s="159"/>
      <c r="G75" s="156"/>
      <c r="H75" s="157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60"/>
      <c r="V75" s="122" t="s">
        <v>31</v>
      </c>
      <c r="W75" s="123" t="s">
        <v>155</v>
      </c>
      <c r="X75" s="132" t="s">
        <v>185</v>
      </c>
      <c r="Y75" s="158"/>
      <c r="Z75" s="159"/>
      <c r="AA75" s="156"/>
      <c r="AB75" s="157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60"/>
    </row>
    <row r="76" spans="1:40" ht="10.5" customHeight="1" outlineLevel="1">
      <c r="A76" s="140"/>
      <c r="B76" s="124"/>
      <c r="C76" s="125"/>
      <c r="D76" s="132" t="s">
        <v>186</v>
      </c>
      <c r="E76" s="158"/>
      <c r="F76" s="159"/>
      <c r="G76" s="156"/>
      <c r="H76" s="157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60"/>
      <c r="V76" s="124"/>
      <c r="W76" s="125"/>
      <c r="X76" s="132" t="s">
        <v>186</v>
      </c>
      <c r="Y76" s="158"/>
      <c r="Z76" s="159"/>
      <c r="AA76" s="156"/>
      <c r="AB76" s="157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60"/>
    </row>
    <row r="77" spans="1:40" ht="10.5" customHeight="1" outlineLevel="1">
      <c r="A77" s="140"/>
      <c r="B77" s="120" t="s">
        <v>32</v>
      </c>
      <c r="C77" s="121" t="s">
        <v>156</v>
      </c>
      <c r="D77" s="132" t="s">
        <v>185</v>
      </c>
      <c r="E77" s="158"/>
      <c r="F77" s="159"/>
      <c r="G77" s="156"/>
      <c r="H77" s="157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60"/>
      <c r="V77" s="120" t="s">
        <v>32</v>
      </c>
      <c r="W77" s="121" t="s">
        <v>156</v>
      </c>
      <c r="X77" s="132" t="s">
        <v>185</v>
      </c>
      <c r="Y77" s="158"/>
      <c r="Z77" s="159"/>
      <c r="AA77" s="156"/>
      <c r="AB77" s="157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60"/>
    </row>
    <row r="78" spans="1:40" ht="10.5" customHeight="1" outlineLevel="1">
      <c r="A78" s="140"/>
      <c r="B78" s="122" t="s">
        <v>33</v>
      </c>
      <c r="C78" s="123" t="s">
        <v>180</v>
      </c>
      <c r="D78" s="132" t="s">
        <v>185</v>
      </c>
      <c r="E78" s="158"/>
      <c r="F78" s="159"/>
      <c r="G78" s="156"/>
      <c r="H78" s="157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60"/>
      <c r="V78" s="122" t="s">
        <v>33</v>
      </c>
      <c r="W78" s="123" t="s">
        <v>180</v>
      </c>
      <c r="X78" s="132" t="s">
        <v>185</v>
      </c>
      <c r="Y78" s="158"/>
      <c r="Z78" s="159"/>
      <c r="AA78" s="156"/>
      <c r="AB78" s="157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60"/>
    </row>
    <row r="79" spans="1:40" ht="10.5" customHeight="1" outlineLevel="1">
      <c r="A79" s="140"/>
      <c r="B79" s="124"/>
      <c r="C79" s="125"/>
      <c r="D79" s="132" t="s">
        <v>186</v>
      </c>
      <c r="E79" s="158"/>
      <c r="F79" s="159"/>
      <c r="G79" s="156"/>
      <c r="H79" s="157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60"/>
      <c r="V79" s="124"/>
      <c r="W79" s="125"/>
      <c r="X79" s="132" t="s">
        <v>186</v>
      </c>
      <c r="Y79" s="158"/>
      <c r="Z79" s="159"/>
      <c r="AA79" s="156"/>
      <c r="AB79" s="157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60"/>
    </row>
    <row r="80" spans="1:40" ht="12.75" customHeight="1" outlineLevel="1">
      <c r="A80" s="140"/>
      <c r="B80" s="1424" t="s">
        <v>93</v>
      </c>
      <c r="C80" s="121" t="s">
        <v>704</v>
      </c>
      <c r="D80" s="132" t="s">
        <v>185</v>
      </c>
      <c r="E80" s="158"/>
      <c r="F80" s="159"/>
      <c r="G80" s="156"/>
      <c r="H80" s="157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60"/>
      <c r="V80" s="1424" t="s">
        <v>93</v>
      </c>
      <c r="W80" s="121" t="s">
        <v>704</v>
      </c>
      <c r="X80" s="132" t="s">
        <v>185</v>
      </c>
      <c r="Y80" s="158"/>
      <c r="Z80" s="159"/>
      <c r="AA80" s="156"/>
      <c r="AB80" s="157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60"/>
    </row>
    <row r="81" spans="1:40" ht="12.75" customHeight="1" outlineLevel="1">
      <c r="A81" s="140"/>
      <c r="B81" s="1425"/>
      <c r="C81" s="121" t="s">
        <v>705</v>
      </c>
      <c r="D81" s="132"/>
      <c r="E81" s="158"/>
      <c r="F81" s="159"/>
      <c r="G81" s="156"/>
      <c r="H81" s="157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60"/>
      <c r="V81" s="1425"/>
      <c r="W81" s="121" t="s">
        <v>705</v>
      </c>
      <c r="X81" s="132"/>
      <c r="Y81" s="158"/>
      <c r="Z81" s="159"/>
      <c r="AA81" s="156"/>
      <c r="AB81" s="157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60"/>
    </row>
    <row r="82" spans="1:40" ht="12.75" customHeight="1" outlineLevel="1">
      <c r="A82" s="140"/>
      <c r="B82" s="1425"/>
      <c r="C82" s="121" t="s">
        <v>181</v>
      </c>
      <c r="D82" s="132" t="s">
        <v>185</v>
      </c>
      <c r="E82" s="158"/>
      <c r="F82" s="159"/>
      <c r="G82" s="156"/>
      <c r="H82" s="157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60"/>
      <c r="V82" s="1425"/>
      <c r="W82" s="121" t="s">
        <v>181</v>
      </c>
      <c r="X82" s="132" t="s">
        <v>185</v>
      </c>
      <c r="Y82" s="158"/>
      <c r="Z82" s="159"/>
      <c r="AA82" s="156"/>
      <c r="AB82" s="157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60"/>
    </row>
    <row r="83" spans="1:40" ht="12.75" customHeight="1" outlineLevel="1">
      <c r="A83" s="140"/>
      <c r="B83" s="1425"/>
      <c r="C83" s="121" t="s">
        <v>182</v>
      </c>
      <c r="D83" s="132" t="s">
        <v>185</v>
      </c>
      <c r="E83" s="158"/>
      <c r="F83" s="159"/>
      <c r="G83" s="156"/>
      <c r="H83" s="157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60"/>
      <c r="V83" s="1425"/>
      <c r="W83" s="121" t="s">
        <v>182</v>
      </c>
      <c r="X83" s="132" t="s">
        <v>185</v>
      </c>
      <c r="Y83" s="158"/>
      <c r="Z83" s="159"/>
      <c r="AA83" s="156"/>
      <c r="AB83" s="157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60"/>
    </row>
    <row r="84" spans="1:40" ht="12.75" customHeight="1" outlineLevel="1">
      <c r="A84" s="140"/>
      <c r="B84" s="1425"/>
      <c r="C84" s="121" t="s">
        <v>183</v>
      </c>
      <c r="D84" s="132" t="s">
        <v>185</v>
      </c>
      <c r="E84" s="158"/>
      <c r="F84" s="159"/>
      <c r="G84" s="156"/>
      <c r="H84" s="157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60"/>
      <c r="V84" s="1425"/>
      <c r="W84" s="121" t="s">
        <v>183</v>
      </c>
      <c r="X84" s="132" t="s">
        <v>185</v>
      </c>
      <c r="Y84" s="158"/>
      <c r="Z84" s="159"/>
      <c r="AA84" s="156"/>
      <c r="AB84" s="157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60"/>
    </row>
    <row r="85" spans="1:40" ht="12.75" customHeight="1" outlineLevel="1">
      <c r="A85" s="140"/>
      <c r="B85" s="1426"/>
      <c r="C85" s="121" t="s">
        <v>706</v>
      </c>
      <c r="D85" s="132" t="s">
        <v>185</v>
      </c>
      <c r="E85" s="158"/>
      <c r="F85" s="159"/>
      <c r="G85" s="156"/>
      <c r="H85" s="157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60"/>
      <c r="V85" s="1426"/>
      <c r="W85" s="121" t="s">
        <v>706</v>
      </c>
      <c r="X85" s="132" t="s">
        <v>185</v>
      </c>
      <c r="Y85" s="158"/>
      <c r="Z85" s="159"/>
      <c r="AA85" s="156"/>
      <c r="AB85" s="157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60"/>
    </row>
    <row r="86" spans="1:40" ht="12.75" customHeight="1" outlineLevel="1">
      <c r="A86" s="140"/>
      <c r="B86" s="1420" t="s">
        <v>94</v>
      </c>
      <c r="C86" s="126" t="s">
        <v>713</v>
      </c>
      <c r="D86" s="132" t="s">
        <v>184</v>
      </c>
      <c r="E86" s="158"/>
      <c r="F86" s="159"/>
      <c r="G86" s="156"/>
      <c r="H86" s="157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60"/>
      <c r="V86" s="1420" t="s">
        <v>94</v>
      </c>
      <c r="W86" s="126" t="s">
        <v>713</v>
      </c>
      <c r="X86" s="132" t="s">
        <v>184</v>
      </c>
      <c r="Y86" s="158"/>
      <c r="Z86" s="159"/>
      <c r="AA86" s="156"/>
      <c r="AB86" s="157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60"/>
    </row>
    <row r="87" spans="1:40" ht="12.75" customHeight="1" outlineLevel="1">
      <c r="A87" s="140"/>
      <c r="B87" s="1421"/>
      <c r="C87" s="126" t="s">
        <v>13</v>
      </c>
      <c r="D87" s="132" t="s">
        <v>14</v>
      </c>
      <c r="E87" s="158"/>
      <c r="F87" s="159"/>
      <c r="G87" s="156"/>
      <c r="H87" s="157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60"/>
      <c r="V87" s="1421"/>
      <c r="W87" s="126" t="s">
        <v>13</v>
      </c>
      <c r="X87" s="132" t="s">
        <v>14</v>
      </c>
      <c r="Y87" s="158"/>
      <c r="Z87" s="159"/>
      <c r="AA87" s="156"/>
      <c r="AB87" s="157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60"/>
    </row>
    <row r="88" spans="1:40" ht="12.75" customHeight="1" outlineLevel="1">
      <c r="A88" s="140"/>
      <c r="B88" s="1422"/>
      <c r="C88" s="126" t="s">
        <v>1</v>
      </c>
      <c r="D88" s="132" t="s">
        <v>191</v>
      </c>
      <c r="E88" s="158"/>
      <c r="F88" s="159"/>
      <c r="G88" s="156"/>
      <c r="H88" s="157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  <c r="V88" s="1422"/>
      <c r="W88" s="126" t="s">
        <v>1</v>
      </c>
      <c r="X88" s="132" t="s">
        <v>191</v>
      </c>
      <c r="Y88" s="158"/>
      <c r="Z88" s="159"/>
      <c r="AA88" s="156"/>
      <c r="AB88" s="157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60"/>
    </row>
    <row r="89" spans="1:40" ht="12.75" customHeight="1">
      <c r="A89" s="140"/>
      <c r="B89" s="1420" t="s">
        <v>714</v>
      </c>
      <c r="C89" s="181" t="s">
        <v>255</v>
      </c>
      <c r="D89" s="132" t="s">
        <v>2</v>
      </c>
      <c r="E89" s="158"/>
      <c r="F89" s="159"/>
      <c r="G89" s="156"/>
      <c r="H89" s="157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  <c r="V89" s="1420" t="s">
        <v>714</v>
      </c>
      <c r="W89" s="181" t="s">
        <v>255</v>
      </c>
      <c r="X89" s="132" t="s">
        <v>2</v>
      </c>
      <c r="Y89" s="158"/>
      <c r="Z89" s="159"/>
      <c r="AA89" s="156"/>
      <c r="AB89" s="157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60"/>
    </row>
    <row r="90" spans="1:40" ht="12.75" customHeight="1" thickBot="1">
      <c r="A90" s="140"/>
      <c r="B90" s="1423"/>
      <c r="C90" s="182" t="s">
        <v>87</v>
      </c>
      <c r="D90" s="131" t="s">
        <v>233</v>
      </c>
      <c r="E90" s="158"/>
      <c r="F90" s="159"/>
      <c r="G90" s="156"/>
      <c r="H90" s="157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  <c r="V90" s="1423"/>
      <c r="W90" s="182" t="s">
        <v>87</v>
      </c>
      <c r="X90" s="131" t="s">
        <v>233</v>
      </c>
      <c r="Y90" s="158"/>
      <c r="Z90" s="159"/>
      <c r="AA90" s="156"/>
      <c r="AB90" s="157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60"/>
    </row>
    <row r="91" spans="1:40" s="115" customFormat="1" ht="13.5" customHeight="1">
      <c r="A91" s="140"/>
      <c r="B91" s="127" t="s">
        <v>265</v>
      </c>
      <c r="C91" s="128" t="s">
        <v>715</v>
      </c>
      <c r="D91" s="151"/>
      <c r="E91" s="152"/>
      <c r="F91" s="153"/>
      <c r="G91" s="153"/>
      <c r="H91" s="154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5"/>
      <c r="U91" s="54"/>
      <c r="V91" s="127" t="s">
        <v>265</v>
      </c>
      <c r="W91" s="128" t="s">
        <v>715</v>
      </c>
      <c r="X91" s="151"/>
      <c r="Y91" s="152"/>
      <c r="Z91" s="153"/>
      <c r="AA91" s="153"/>
      <c r="AB91" s="154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5"/>
    </row>
    <row r="92" spans="1:40" ht="10.5" customHeight="1">
      <c r="A92" s="140"/>
      <c r="B92" s="120" t="s">
        <v>81</v>
      </c>
      <c r="C92" s="121" t="s">
        <v>154</v>
      </c>
      <c r="D92" s="132" t="s">
        <v>185</v>
      </c>
      <c r="E92" s="158"/>
      <c r="F92" s="159"/>
      <c r="G92" s="156"/>
      <c r="H92" s="157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  <c r="V92" s="120" t="s">
        <v>81</v>
      </c>
      <c r="W92" s="121" t="s">
        <v>154</v>
      </c>
      <c r="X92" s="132" t="s">
        <v>185</v>
      </c>
      <c r="Y92" s="158"/>
      <c r="Z92" s="159"/>
      <c r="AA92" s="156"/>
      <c r="AB92" s="157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60"/>
    </row>
    <row r="93" spans="1:40" ht="10.5" customHeight="1" outlineLevel="1">
      <c r="A93" s="140"/>
      <c r="B93" s="122" t="s">
        <v>82</v>
      </c>
      <c r="C93" s="123" t="s">
        <v>155</v>
      </c>
      <c r="D93" s="132" t="s">
        <v>185</v>
      </c>
      <c r="E93" s="158"/>
      <c r="F93" s="159"/>
      <c r="G93" s="156"/>
      <c r="H93" s="157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  <c r="V93" s="122" t="s">
        <v>82</v>
      </c>
      <c r="W93" s="123" t="s">
        <v>155</v>
      </c>
      <c r="X93" s="132" t="s">
        <v>185</v>
      </c>
      <c r="Y93" s="158"/>
      <c r="Z93" s="159"/>
      <c r="AA93" s="156"/>
      <c r="AB93" s="157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60"/>
    </row>
    <row r="94" spans="1:40" ht="10.5" customHeight="1" outlineLevel="1">
      <c r="A94" s="140"/>
      <c r="B94" s="124"/>
      <c r="C94" s="125"/>
      <c r="D94" s="132" t="s">
        <v>186</v>
      </c>
      <c r="E94" s="158"/>
      <c r="F94" s="159"/>
      <c r="G94" s="156"/>
      <c r="H94" s="157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  <c r="V94" s="124"/>
      <c r="W94" s="125"/>
      <c r="X94" s="132" t="s">
        <v>186</v>
      </c>
      <c r="Y94" s="158"/>
      <c r="Z94" s="159"/>
      <c r="AA94" s="156"/>
      <c r="AB94" s="157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60"/>
    </row>
    <row r="95" spans="1:40" ht="10.5" customHeight="1" outlineLevel="1">
      <c r="A95" s="140"/>
      <c r="B95" s="120" t="s">
        <v>83</v>
      </c>
      <c r="C95" s="121" t="s">
        <v>156</v>
      </c>
      <c r="D95" s="132" t="s">
        <v>185</v>
      </c>
      <c r="E95" s="158"/>
      <c r="F95" s="159"/>
      <c r="G95" s="156"/>
      <c r="H95" s="157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  <c r="V95" s="120" t="s">
        <v>83</v>
      </c>
      <c r="W95" s="121" t="s">
        <v>156</v>
      </c>
      <c r="X95" s="132" t="s">
        <v>185</v>
      </c>
      <c r="Y95" s="158"/>
      <c r="Z95" s="159"/>
      <c r="AA95" s="156"/>
      <c r="AB95" s="157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60"/>
    </row>
    <row r="96" spans="1:40" ht="10.5" customHeight="1" outlineLevel="1">
      <c r="A96" s="140"/>
      <c r="B96" s="122" t="s">
        <v>84</v>
      </c>
      <c r="C96" s="123" t="s">
        <v>180</v>
      </c>
      <c r="D96" s="132" t="s">
        <v>185</v>
      </c>
      <c r="E96" s="158"/>
      <c r="F96" s="159"/>
      <c r="G96" s="156"/>
      <c r="H96" s="157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  <c r="V96" s="122" t="s">
        <v>84</v>
      </c>
      <c r="W96" s="123" t="s">
        <v>180</v>
      </c>
      <c r="X96" s="132" t="s">
        <v>185</v>
      </c>
      <c r="Y96" s="158"/>
      <c r="Z96" s="159"/>
      <c r="AA96" s="156"/>
      <c r="AB96" s="157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60"/>
    </row>
    <row r="97" spans="1:40" ht="10.5" customHeight="1" outlineLevel="1">
      <c r="A97" s="140"/>
      <c r="B97" s="124"/>
      <c r="C97" s="125"/>
      <c r="D97" s="132" t="s">
        <v>186</v>
      </c>
      <c r="E97" s="158"/>
      <c r="F97" s="159"/>
      <c r="G97" s="156"/>
      <c r="H97" s="157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  <c r="V97" s="124"/>
      <c r="W97" s="125"/>
      <c r="X97" s="132" t="s">
        <v>186</v>
      </c>
      <c r="Y97" s="158"/>
      <c r="Z97" s="159"/>
      <c r="AA97" s="156"/>
      <c r="AB97" s="157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60"/>
    </row>
    <row r="98" spans="1:40" ht="12.75" customHeight="1" outlineLevel="1">
      <c r="A98" s="140"/>
      <c r="B98" s="1424" t="s">
        <v>151</v>
      </c>
      <c r="C98" s="121" t="s">
        <v>704</v>
      </c>
      <c r="D98" s="132" t="s">
        <v>185</v>
      </c>
      <c r="E98" s="158"/>
      <c r="F98" s="159"/>
      <c r="G98" s="156"/>
      <c r="H98" s="157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  <c r="V98" s="1424" t="s">
        <v>151</v>
      </c>
      <c r="W98" s="121" t="s">
        <v>704</v>
      </c>
      <c r="X98" s="132" t="s">
        <v>185</v>
      </c>
      <c r="Y98" s="158"/>
      <c r="Z98" s="159"/>
      <c r="AA98" s="156"/>
      <c r="AB98" s="157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60"/>
    </row>
    <row r="99" spans="1:40" ht="12.75" customHeight="1" outlineLevel="1">
      <c r="A99" s="140"/>
      <c r="B99" s="1425"/>
      <c r="C99" s="121" t="s">
        <v>705</v>
      </c>
      <c r="D99" s="132"/>
      <c r="E99" s="158"/>
      <c r="F99" s="159"/>
      <c r="G99" s="156"/>
      <c r="H99" s="157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  <c r="V99" s="1425"/>
      <c r="W99" s="121" t="s">
        <v>705</v>
      </c>
      <c r="X99" s="132"/>
      <c r="Y99" s="158"/>
      <c r="Z99" s="159"/>
      <c r="AA99" s="156"/>
      <c r="AB99" s="157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60"/>
    </row>
    <row r="100" spans="1:40" ht="12.75" customHeight="1" outlineLevel="1">
      <c r="A100" s="140"/>
      <c r="B100" s="1425"/>
      <c r="C100" s="121" t="s">
        <v>181</v>
      </c>
      <c r="D100" s="132" t="s">
        <v>185</v>
      </c>
      <c r="E100" s="158"/>
      <c r="F100" s="159"/>
      <c r="G100" s="156"/>
      <c r="H100" s="157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  <c r="V100" s="1425"/>
      <c r="W100" s="121" t="s">
        <v>181</v>
      </c>
      <c r="X100" s="132" t="s">
        <v>185</v>
      </c>
      <c r="Y100" s="158"/>
      <c r="Z100" s="159"/>
      <c r="AA100" s="156"/>
      <c r="AB100" s="157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60"/>
    </row>
    <row r="101" spans="1:40" ht="12.75" customHeight="1" outlineLevel="1">
      <c r="A101" s="140"/>
      <c r="B101" s="1425"/>
      <c r="C101" s="121" t="s">
        <v>182</v>
      </c>
      <c r="D101" s="132" t="s">
        <v>185</v>
      </c>
      <c r="E101" s="158"/>
      <c r="F101" s="159"/>
      <c r="G101" s="156"/>
      <c r="H101" s="157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  <c r="V101" s="1425"/>
      <c r="W101" s="121" t="s">
        <v>182</v>
      </c>
      <c r="X101" s="132" t="s">
        <v>185</v>
      </c>
      <c r="Y101" s="158"/>
      <c r="Z101" s="159"/>
      <c r="AA101" s="156"/>
      <c r="AB101" s="157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60"/>
    </row>
    <row r="102" spans="1:40" ht="12.75" customHeight="1" outlineLevel="1">
      <c r="A102" s="140"/>
      <c r="B102" s="1425"/>
      <c r="C102" s="121" t="s">
        <v>183</v>
      </c>
      <c r="D102" s="132" t="s">
        <v>185</v>
      </c>
      <c r="E102" s="158"/>
      <c r="F102" s="159"/>
      <c r="G102" s="156"/>
      <c r="H102" s="157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  <c r="V102" s="1425"/>
      <c r="W102" s="121" t="s">
        <v>183</v>
      </c>
      <c r="X102" s="132" t="s">
        <v>185</v>
      </c>
      <c r="Y102" s="158"/>
      <c r="Z102" s="159"/>
      <c r="AA102" s="156"/>
      <c r="AB102" s="157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60"/>
    </row>
    <row r="103" spans="1:40" ht="12.75" customHeight="1" outlineLevel="1">
      <c r="A103" s="140"/>
      <c r="B103" s="1426"/>
      <c r="C103" s="121" t="s">
        <v>706</v>
      </c>
      <c r="D103" s="132" t="s">
        <v>185</v>
      </c>
      <c r="E103" s="158"/>
      <c r="F103" s="159"/>
      <c r="G103" s="156"/>
      <c r="H103" s="157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  <c r="V103" s="1426"/>
      <c r="W103" s="121" t="s">
        <v>706</v>
      </c>
      <c r="X103" s="132" t="s">
        <v>185</v>
      </c>
      <c r="Y103" s="158"/>
      <c r="Z103" s="159"/>
      <c r="AA103" s="156"/>
      <c r="AB103" s="157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60"/>
    </row>
    <row r="104" spans="1:40" ht="12.75" customHeight="1" outlineLevel="1">
      <c r="A104" s="140"/>
      <c r="B104" s="1420" t="s">
        <v>152</v>
      </c>
      <c r="C104" s="126" t="s">
        <v>720</v>
      </c>
      <c r="D104" s="132" t="s">
        <v>184</v>
      </c>
      <c r="E104" s="158"/>
      <c r="F104" s="159"/>
      <c r="G104" s="156"/>
      <c r="H104" s="157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  <c r="V104" s="1420" t="s">
        <v>152</v>
      </c>
      <c r="W104" s="126" t="s">
        <v>720</v>
      </c>
      <c r="X104" s="132" t="s">
        <v>184</v>
      </c>
      <c r="Y104" s="158"/>
      <c r="Z104" s="159"/>
      <c r="AA104" s="156"/>
      <c r="AB104" s="157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60"/>
    </row>
    <row r="105" spans="1:40" ht="12.75" customHeight="1" outlineLevel="1">
      <c r="A105" s="140"/>
      <c r="B105" s="1421"/>
      <c r="C105" s="126" t="s">
        <v>13</v>
      </c>
      <c r="D105" s="132" t="s">
        <v>14</v>
      </c>
      <c r="E105" s="158"/>
      <c r="F105" s="159"/>
      <c r="G105" s="156"/>
      <c r="H105" s="157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  <c r="V105" s="1421"/>
      <c r="W105" s="126" t="s">
        <v>13</v>
      </c>
      <c r="X105" s="132" t="s">
        <v>14</v>
      </c>
      <c r="Y105" s="158"/>
      <c r="Z105" s="159"/>
      <c r="AA105" s="156"/>
      <c r="AB105" s="157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60"/>
    </row>
    <row r="106" spans="1:40" ht="12.75" customHeight="1" outlineLevel="1">
      <c r="A106" s="140"/>
      <c r="B106" s="1422"/>
      <c r="C106" s="126" t="s">
        <v>1</v>
      </c>
      <c r="D106" s="132" t="s">
        <v>191</v>
      </c>
      <c r="E106" s="158"/>
      <c r="F106" s="159"/>
      <c r="G106" s="156"/>
      <c r="H106" s="157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  <c r="V106" s="1422"/>
      <c r="W106" s="126" t="s">
        <v>1</v>
      </c>
      <c r="X106" s="132" t="s">
        <v>191</v>
      </c>
      <c r="Y106" s="158"/>
      <c r="Z106" s="159"/>
      <c r="AA106" s="156"/>
      <c r="AB106" s="157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60"/>
    </row>
    <row r="107" spans="1:40" ht="12.75" customHeight="1">
      <c r="A107" s="140"/>
      <c r="B107" s="1420" t="s">
        <v>716</v>
      </c>
      <c r="C107" s="181" t="s">
        <v>255</v>
      </c>
      <c r="D107" s="132" t="s">
        <v>2</v>
      </c>
      <c r="E107" s="158"/>
      <c r="F107" s="159"/>
      <c r="G107" s="156"/>
      <c r="H107" s="157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  <c r="V107" s="1420" t="s">
        <v>716</v>
      </c>
      <c r="W107" s="181" t="s">
        <v>255</v>
      </c>
      <c r="X107" s="132" t="s">
        <v>2</v>
      </c>
      <c r="Y107" s="158"/>
      <c r="Z107" s="159"/>
      <c r="AA107" s="156"/>
      <c r="AB107" s="157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60"/>
    </row>
    <row r="108" spans="1:40" ht="12.75" customHeight="1" thickBot="1">
      <c r="A108" s="140"/>
      <c r="B108" s="1423"/>
      <c r="C108" s="182" t="s">
        <v>87</v>
      </c>
      <c r="D108" s="131" t="s">
        <v>233</v>
      </c>
      <c r="E108" s="158"/>
      <c r="F108" s="159"/>
      <c r="G108" s="156"/>
      <c r="H108" s="157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  <c r="V108" s="1423"/>
      <c r="W108" s="182" t="s">
        <v>87</v>
      </c>
      <c r="X108" s="131" t="s">
        <v>233</v>
      </c>
      <c r="Y108" s="158"/>
      <c r="Z108" s="159"/>
      <c r="AA108" s="156"/>
      <c r="AB108" s="157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60"/>
    </row>
    <row r="109" spans="1:40" s="115" customFormat="1" ht="13.5" customHeight="1">
      <c r="A109" s="140"/>
      <c r="B109" s="127" t="s">
        <v>266</v>
      </c>
      <c r="C109" s="128" t="s">
        <v>29</v>
      </c>
      <c r="D109" s="151"/>
      <c r="E109" s="152"/>
      <c r="F109" s="153"/>
      <c r="G109" s="153"/>
      <c r="H109" s="154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5"/>
      <c r="U109" s="54"/>
      <c r="V109" s="127" t="s">
        <v>266</v>
      </c>
      <c r="W109" s="128" t="s">
        <v>29</v>
      </c>
      <c r="X109" s="151"/>
      <c r="Y109" s="152"/>
      <c r="Z109" s="153"/>
      <c r="AA109" s="153"/>
      <c r="AB109" s="154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5"/>
    </row>
    <row r="110" spans="1:40" ht="10.5" customHeight="1">
      <c r="A110" s="140"/>
      <c r="B110" s="120" t="s">
        <v>69</v>
      </c>
      <c r="C110" s="121" t="s">
        <v>154</v>
      </c>
      <c r="D110" s="132" t="s">
        <v>185</v>
      </c>
      <c r="E110" s="158"/>
      <c r="F110" s="159"/>
      <c r="G110" s="156"/>
      <c r="H110" s="157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  <c r="V110" s="120" t="s">
        <v>69</v>
      </c>
      <c r="W110" s="121" t="s">
        <v>154</v>
      </c>
      <c r="X110" s="132" t="s">
        <v>185</v>
      </c>
      <c r="Y110" s="158"/>
      <c r="Z110" s="159"/>
      <c r="AA110" s="156"/>
      <c r="AB110" s="157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60"/>
    </row>
    <row r="111" spans="1:40" ht="10.5" customHeight="1" outlineLevel="1">
      <c r="A111" s="140"/>
      <c r="B111" s="122" t="s">
        <v>70</v>
      </c>
      <c r="C111" s="123" t="s">
        <v>155</v>
      </c>
      <c r="D111" s="132" t="s">
        <v>185</v>
      </c>
      <c r="E111" s="158"/>
      <c r="F111" s="159"/>
      <c r="G111" s="156"/>
      <c r="H111" s="157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  <c r="V111" s="122" t="s">
        <v>70</v>
      </c>
      <c r="W111" s="123" t="s">
        <v>155</v>
      </c>
      <c r="X111" s="132" t="s">
        <v>185</v>
      </c>
      <c r="Y111" s="158"/>
      <c r="Z111" s="159"/>
      <c r="AA111" s="156"/>
      <c r="AB111" s="157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60"/>
    </row>
    <row r="112" spans="1:40" ht="10.5" customHeight="1" outlineLevel="1">
      <c r="A112" s="140"/>
      <c r="B112" s="124"/>
      <c r="C112" s="125"/>
      <c r="D112" s="132" t="s">
        <v>186</v>
      </c>
      <c r="E112" s="158"/>
      <c r="F112" s="159"/>
      <c r="G112" s="156"/>
      <c r="H112" s="157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  <c r="V112" s="124"/>
      <c r="W112" s="125"/>
      <c r="X112" s="132" t="s">
        <v>186</v>
      </c>
      <c r="Y112" s="158"/>
      <c r="Z112" s="159"/>
      <c r="AA112" s="156"/>
      <c r="AB112" s="157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60"/>
    </row>
    <row r="113" spans="1:40" ht="10.5" customHeight="1" outlineLevel="1">
      <c r="A113" s="140"/>
      <c r="B113" s="120" t="s">
        <v>71</v>
      </c>
      <c r="C113" s="121" t="s">
        <v>156</v>
      </c>
      <c r="D113" s="132" t="s">
        <v>185</v>
      </c>
      <c r="E113" s="158"/>
      <c r="F113" s="159"/>
      <c r="G113" s="156"/>
      <c r="H113" s="157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  <c r="V113" s="120" t="s">
        <v>71</v>
      </c>
      <c r="W113" s="121" t="s">
        <v>156</v>
      </c>
      <c r="X113" s="132" t="s">
        <v>185</v>
      </c>
      <c r="Y113" s="158"/>
      <c r="Z113" s="159"/>
      <c r="AA113" s="156"/>
      <c r="AB113" s="157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60"/>
    </row>
    <row r="114" spans="1:40" ht="10.5" customHeight="1" outlineLevel="1">
      <c r="A114" s="140"/>
      <c r="B114" s="122" t="s">
        <v>153</v>
      </c>
      <c r="C114" s="123" t="s">
        <v>180</v>
      </c>
      <c r="D114" s="132" t="s">
        <v>185</v>
      </c>
      <c r="E114" s="158"/>
      <c r="F114" s="159"/>
      <c r="G114" s="156"/>
      <c r="H114" s="157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  <c r="V114" s="122" t="s">
        <v>153</v>
      </c>
      <c r="W114" s="123" t="s">
        <v>180</v>
      </c>
      <c r="X114" s="132" t="s">
        <v>185</v>
      </c>
      <c r="Y114" s="158"/>
      <c r="Z114" s="159"/>
      <c r="AA114" s="156"/>
      <c r="AB114" s="157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60"/>
    </row>
    <row r="115" spans="1:40" ht="10.5" customHeight="1" outlineLevel="1">
      <c r="A115" s="140"/>
      <c r="B115" s="124"/>
      <c r="C115" s="125"/>
      <c r="D115" s="132" t="s">
        <v>186</v>
      </c>
      <c r="E115" s="158"/>
      <c r="F115" s="159"/>
      <c r="G115" s="156"/>
      <c r="H115" s="157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  <c r="V115" s="124"/>
      <c r="W115" s="125"/>
      <c r="X115" s="132" t="s">
        <v>186</v>
      </c>
      <c r="Y115" s="158"/>
      <c r="Z115" s="159"/>
      <c r="AA115" s="156"/>
      <c r="AB115" s="157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60"/>
    </row>
    <row r="116" spans="1:40" ht="12.75" customHeight="1" outlineLevel="1">
      <c r="A116" s="140"/>
      <c r="B116" s="1424" t="s">
        <v>724</v>
      </c>
      <c r="C116" s="121" t="s">
        <v>704</v>
      </c>
      <c r="D116" s="132" t="s">
        <v>185</v>
      </c>
      <c r="E116" s="158"/>
      <c r="F116" s="159"/>
      <c r="G116" s="156"/>
      <c r="H116" s="157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  <c r="V116" s="1424" t="s">
        <v>724</v>
      </c>
      <c r="W116" s="121" t="s">
        <v>704</v>
      </c>
      <c r="X116" s="132" t="s">
        <v>185</v>
      </c>
      <c r="Y116" s="158"/>
      <c r="Z116" s="159"/>
      <c r="AA116" s="156"/>
      <c r="AB116" s="157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60"/>
    </row>
    <row r="117" spans="1:40" ht="12.75" customHeight="1" outlineLevel="1">
      <c r="A117" s="140"/>
      <c r="B117" s="1425"/>
      <c r="C117" s="121" t="s">
        <v>705</v>
      </c>
      <c r="D117" s="132"/>
      <c r="E117" s="158"/>
      <c r="F117" s="159"/>
      <c r="G117" s="156"/>
      <c r="H117" s="157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  <c r="V117" s="1425"/>
      <c r="W117" s="121" t="s">
        <v>705</v>
      </c>
      <c r="X117" s="132"/>
      <c r="Y117" s="158"/>
      <c r="Z117" s="159"/>
      <c r="AA117" s="156"/>
      <c r="AB117" s="157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60"/>
    </row>
    <row r="118" spans="1:40" ht="12.75" customHeight="1" outlineLevel="1">
      <c r="A118" s="140"/>
      <c r="B118" s="1425"/>
      <c r="C118" s="121" t="s">
        <v>181</v>
      </c>
      <c r="D118" s="132" t="s">
        <v>185</v>
      </c>
      <c r="E118" s="158"/>
      <c r="F118" s="159"/>
      <c r="G118" s="156"/>
      <c r="H118" s="157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  <c r="V118" s="1425"/>
      <c r="W118" s="121" t="s">
        <v>181</v>
      </c>
      <c r="X118" s="132" t="s">
        <v>185</v>
      </c>
      <c r="Y118" s="158"/>
      <c r="Z118" s="159"/>
      <c r="AA118" s="156"/>
      <c r="AB118" s="157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60"/>
    </row>
    <row r="119" spans="1:40" ht="12.75" customHeight="1" outlineLevel="1">
      <c r="A119" s="140"/>
      <c r="B119" s="1425"/>
      <c r="C119" s="121" t="s">
        <v>182</v>
      </c>
      <c r="D119" s="132" t="s">
        <v>185</v>
      </c>
      <c r="E119" s="158"/>
      <c r="F119" s="159"/>
      <c r="G119" s="156"/>
      <c r="H119" s="157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  <c r="V119" s="1425"/>
      <c r="W119" s="121" t="s">
        <v>182</v>
      </c>
      <c r="X119" s="132" t="s">
        <v>185</v>
      </c>
      <c r="Y119" s="158"/>
      <c r="Z119" s="159"/>
      <c r="AA119" s="156"/>
      <c r="AB119" s="157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60"/>
    </row>
    <row r="120" spans="1:40" ht="12.75" customHeight="1" outlineLevel="1">
      <c r="A120" s="140"/>
      <c r="B120" s="1425"/>
      <c r="C120" s="121" t="s">
        <v>183</v>
      </c>
      <c r="D120" s="132" t="s">
        <v>185</v>
      </c>
      <c r="E120" s="158"/>
      <c r="F120" s="159"/>
      <c r="G120" s="156"/>
      <c r="H120" s="157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  <c r="V120" s="1425"/>
      <c r="W120" s="121" t="s">
        <v>183</v>
      </c>
      <c r="X120" s="132" t="s">
        <v>185</v>
      </c>
      <c r="Y120" s="158"/>
      <c r="Z120" s="159"/>
      <c r="AA120" s="156"/>
      <c r="AB120" s="157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60"/>
    </row>
    <row r="121" spans="1:40" ht="12.75" customHeight="1" outlineLevel="1">
      <c r="A121" s="140"/>
      <c r="B121" s="1426"/>
      <c r="C121" s="121" t="s">
        <v>706</v>
      </c>
      <c r="D121" s="132" t="s">
        <v>185</v>
      </c>
      <c r="E121" s="158"/>
      <c r="F121" s="159"/>
      <c r="G121" s="156"/>
      <c r="H121" s="157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  <c r="V121" s="1426"/>
      <c r="W121" s="121" t="s">
        <v>706</v>
      </c>
      <c r="X121" s="132" t="s">
        <v>185</v>
      </c>
      <c r="Y121" s="158"/>
      <c r="Z121" s="159"/>
      <c r="AA121" s="156"/>
      <c r="AB121" s="157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60"/>
    </row>
    <row r="122" spans="1:40" ht="12.75" customHeight="1" outlineLevel="1">
      <c r="A122" s="140"/>
      <c r="B122" s="1420" t="s">
        <v>722</v>
      </c>
      <c r="C122" s="126" t="s">
        <v>721</v>
      </c>
      <c r="D122" s="132" t="s">
        <v>184</v>
      </c>
      <c r="E122" s="158"/>
      <c r="F122" s="159"/>
      <c r="G122" s="156"/>
      <c r="H122" s="157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  <c r="V122" s="1420" t="s">
        <v>722</v>
      </c>
      <c r="W122" s="126" t="s">
        <v>721</v>
      </c>
      <c r="X122" s="132" t="s">
        <v>184</v>
      </c>
      <c r="Y122" s="158"/>
      <c r="Z122" s="159"/>
      <c r="AA122" s="156"/>
      <c r="AB122" s="157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60"/>
    </row>
    <row r="123" spans="1:40" ht="12.75" customHeight="1" outlineLevel="1">
      <c r="A123" s="140"/>
      <c r="B123" s="1421"/>
      <c r="C123" s="126" t="s">
        <v>13</v>
      </c>
      <c r="D123" s="132" t="s">
        <v>14</v>
      </c>
      <c r="E123" s="158"/>
      <c r="F123" s="159"/>
      <c r="G123" s="156"/>
      <c r="H123" s="157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  <c r="V123" s="1421"/>
      <c r="W123" s="126" t="s">
        <v>13</v>
      </c>
      <c r="X123" s="132" t="s">
        <v>14</v>
      </c>
      <c r="Y123" s="158"/>
      <c r="Z123" s="159"/>
      <c r="AA123" s="156"/>
      <c r="AB123" s="157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60"/>
    </row>
    <row r="124" spans="1:40" ht="12.75" customHeight="1" outlineLevel="1">
      <c r="A124" s="140"/>
      <c r="B124" s="1422"/>
      <c r="C124" s="126" t="s">
        <v>1</v>
      </c>
      <c r="D124" s="132" t="s">
        <v>191</v>
      </c>
      <c r="E124" s="158"/>
      <c r="F124" s="159"/>
      <c r="G124" s="156"/>
      <c r="H124" s="157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  <c r="V124" s="1422"/>
      <c r="W124" s="126" t="s">
        <v>1</v>
      </c>
      <c r="X124" s="132" t="s">
        <v>191</v>
      </c>
      <c r="Y124" s="158"/>
      <c r="Z124" s="159"/>
      <c r="AA124" s="156"/>
      <c r="AB124" s="157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60"/>
    </row>
    <row r="125" spans="1:40" ht="12.75" customHeight="1">
      <c r="A125" s="140"/>
      <c r="B125" s="1420" t="s">
        <v>723</v>
      </c>
      <c r="C125" s="181" t="s">
        <v>255</v>
      </c>
      <c r="D125" s="132" t="s">
        <v>2</v>
      </c>
      <c r="E125" s="158"/>
      <c r="F125" s="159"/>
      <c r="G125" s="156"/>
      <c r="H125" s="157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  <c r="V125" s="1420" t="s">
        <v>723</v>
      </c>
      <c r="W125" s="181" t="s">
        <v>255</v>
      </c>
      <c r="X125" s="132" t="s">
        <v>2</v>
      </c>
      <c r="Y125" s="158"/>
      <c r="Z125" s="159"/>
      <c r="AA125" s="156"/>
      <c r="AB125" s="157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60"/>
    </row>
    <row r="126" spans="1:40" ht="12.75" customHeight="1" thickBot="1">
      <c r="A126" s="140"/>
      <c r="B126" s="1423"/>
      <c r="C126" s="182" t="s">
        <v>87</v>
      </c>
      <c r="D126" s="131" t="s">
        <v>233</v>
      </c>
      <c r="E126" s="158"/>
      <c r="F126" s="159"/>
      <c r="G126" s="156"/>
      <c r="H126" s="157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  <c r="V126" s="1423"/>
      <c r="W126" s="182" t="s">
        <v>87</v>
      </c>
      <c r="X126" s="131" t="s">
        <v>233</v>
      </c>
      <c r="Y126" s="158"/>
      <c r="Z126" s="159"/>
      <c r="AA126" s="156"/>
      <c r="AB126" s="157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60"/>
    </row>
    <row r="127" spans="1:40" s="115" customFormat="1" ht="13.5" customHeight="1">
      <c r="A127" s="140"/>
      <c r="B127" s="127" t="s">
        <v>726</v>
      </c>
      <c r="C127" s="128" t="s">
        <v>717</v>
      </c>
      <c r="D127" s="151"/>
      <c r="E127" s="152"/>
      <c r="F127" s="153"/>
      <c r="G127" s="153"/>
      <c r="H127" s="154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5"/>
      <c r="U127" s="54"/>
      <c r="V127" s="127" t="s">
        <v>726</v>
      </c>
      <c r="W127" s="128" t="s">
        <v>717</v>
      </c>
      <c r="X127" s="151"/>
      <c r="Y127" s="152"/>
      <c r="Z127" s="153"/>
      <c r="AA127" s="153"/>
      <c r="AB127" s="154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5"/>
    </row>
    <row r="128" spans="1:40" ht="10.5" customHeight="1">
      <c r="A128" s="140"/>
      <c r="B128" s="120" t="s">
        <v>727</v>
      </c>
      <c r="C128" s="121" t="s">
        <v>154</v>
      </c>
      <c r="D128" s="132" t="s">
        <v>185</v>
      </c>
      <c r="E128" s="158"/>
      <c r="F128" s="159"/>
      <c r="G128" s="156"/>
      <c r="H128" s="157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  <c r="V128" s="120" t="s">
        <v>727</v>
      </c>
      <c r="W128" s="121" t="s">
        <v>154</v>
      </c>
      <c r="X128" s="132" t="s">
        <v>185</v>
      </c>
      <c r="Y128" s="158"/>
      <c r="Z128" s="159"/>
      <c r="AA128" s="156"/>
      <c r="AB128" s="157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60"/>
    </row>
    <row r="129" spans="1:40" ht="10.5" customHeight="1" outlineLevel="1">
      <c r="A129" s="140"/>
      <c r="B129" s="122" t="s">
        <v>728</v>
      </c>
      <c r="C129" s="123" t="s">
        <v>155</v>
      </c>
      <c r="D129" s="132" t="s">
        <v>185</v>
      </c>
      <c r="E129" s="158"/>
      <c r="F129" s="159"/>
      <c r="G129" s="156"/>
      <c r="H129" s="157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  <c r="V129" s="122" t="s">
        <v>728</v>
      </c>
      <c r="W129" s="123" t="s">
        <v>155</v>
      </c>
      <c r="X129" s="132" t="s">
        <v>185</v>
      </c>
      <c r="Y129" s="158"/>
      <c r="Z129" s="159"/>
      <c r="AA129" s="156"/>
      <c r="AB129" s="157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60"/>
    </row>
    <row r="130" spans="1:40" ht="10.5" customHeight="1" outlineLevel="1">
      <c r="A130" s="140"/>
      <c r="B130" s="124"/>
      <c r="C130" s="125"/>
      <c r="D130" s="132" t="s">
        <v>186</v>
      </c>
      <c r="E130" s="158"/>
      <c r="F130" s="159"/>
      <c r="G130" s="156"/>
      <c r="H130" s="157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  <c r="V130" s="124"/>
      <c r="W130" s="125"/>
      <c r="X130" s="132" t="s">
        <v>186</v>
      </c>
      <c r="Y130" s="158"/>
      <c r="Z130" s="159"/>
      <c r="AA130" s="156"/>
      <c r="AB130" s="157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60"/>
    </row>
    <row r="131" spans="1:40" ht="10.5" customHeight="1" outlineLevel="1">
      <c r="A131" s="140"/>
      <c r="B131" s="120" t="s">
        <v>729</v>
      </c>
      <c r="C131" s="121" t="s">
        <v>156</v>
      </c>
      <c r="D131" s="132" t="s">
        <v>185</v>
      </c>
      <c r="E131" s="158"/>
      <c r="F131" s="159"/>
      <c r="G131" s="156"/>
      <c r="H131" s="157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  <c r="V131" s="120" t="s">
        <v>729</v>
      </c>
      <c r="W131" s="121" t="s">
        <v>156</v>
      </c>
      <c r="X131" s="132" t="s">
        <v>185</v>
      </c>
      <c r="Y131" s="158"/>
      <c r="Z131" s="159"/>
      <c r="AA131" s="156"/>
      <c r="AB131" s="157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60"/>
    </row>
    <row r="132" spans="1:40" ht="10.5" customHeight="1" outlineLevel="1">
      <c r="A132" s="140"/>
      <c r="B132" s="122" t="s">
        <v>730</v>
      </c>
      <c r="C132" s="123" t="s">
        <v>180</v>
      </c>
      <c r="D132" s="132" t="s">
        <v>185</v>
      </c>
      <c r="E132" s="158"/>
      <c r="F132" s="159"/>
      <c r="G132" s="156"/>
      <c r="H132" s="157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  <c r="V132" s="122" t="s">
        <v>730</v>
      </c>
      <c r="W132" s="123" t="s">
        <v>180</v>
      </c>
      <c r="X132" s="132" t="s">
        <v>185</v>
      </c>
      <c r="Y132" s="158"/>
      <c r="Z132" s="159"/>
      <c r="AA132" s="156"/>
      <c r="AB132" s="157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60"/>
    </row>
    <row r="133" spans="1:40" ht="10.5" customHeight="1" outlineLevel="1">
      <c r="A133" s="140"/>
      <c r="B133" s="124"/>
      <c r="C133" s="125"/>
      <c r="D133" s="132" t="s">
        <v>186</v>
      </c>
      <c r="E133" s="158"/>
      <c r="F133" s="159"/>
      <c r="G133" s="156"/>
      <c r="H133" s="157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  <c r="V133" s="124"/>
      <c r="W133" s="125"/>
      <c r="X133" s="132" t="s">
        <v>186</v>
      </c>
      <c r="Y133" s="158"/>
      <c r="Z133" s="159"/>
      <c r="AA133" s="156"/>
      <c r="AB133" s="157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60"/>
    </row>
    <row r="134" spans="1:40" ht="12.75" customHeight="1" outlineLevel="1">
      <c r="A134" s="140"/>
      <c r="B134" s="1424" t="s">
        <v>733</v>
      </c>
      <c r="C134" s="121" t="s">
        <v>704</v>
      </c>
      <c r="D134" s="132" t="s">
        <v>185</v>
      </c>
      <c r="E134" s="158"/>
      <c r="F134" s="159"/>
      <c r="G134" s="156"/>
      <c r="H134" s="157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  <c r="V134" s="1424" t="s">
        <v>733</v>
      </c>
      <c r="W134" s="121" t="s">
        <v>704</v>
      </c>
      <c r="X134" s="132" t="s">
        <v>185</v>
      </c>
      <c r="Y134" s="158"/>
      <c r="Z134" s="159"/>
      <c r="AA134" s="156"/>
      <c r="AB134" s="157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60"/>
    </row>
    <row r="135" spans="1:40" ht="12.75" customHeight="1" outlineLevel="1">
      <c r="A135" s="140"/>
      <c r="B135" s="1425"/>
      <c r="C135" s="121" t="s">
        <v>705</v>
      </c>
      <c r="D135" s="132"/>
      <c r="E135" s="158"/>
      <c r="F135" s="159"/>
      <c r="G135" s="156"/>
      <c r="H135" s="157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  <c r="V135" s="1425"/>
      <c r="W135" s="121" t="s">
        <v>705</v>
      </c>
      <c r="X135" s="132"/>
      <c r="Y135" s="158"/>
      <c r="Z135" s="159"/>
      <c r="AA135" s="156"/>
      <c r="AB135" s="157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60"/>
    </row>
    <row r="136" spans="1:40" ht="12.75" customHeight="1" outlineLevel="1">
      <c r="A136" s="140"/>
      <c r="B136" s="1425"/>
      <c r="C136" s="121" t="s">
        <v>181</v>
      </c>
      <c r="D136" s="132" t="s">
        <v>185</v>
      </c>
      <c r="E136" s="158"/>
      <c r="F136" s="159"/>
      <c r="G136" s="156"/>
      <c r="H136" s="157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  <c r="V136" s="1425"/>
      <c r="W136" s="121" t="s">
        <v>181</v>
      </c>
      <c r="X136" s="132" t="s">
        <v>185</v>
      </c>
      <c r="Y136" s="158"/>
      <c r="Z136" s="159"/>
      <c r="AA136" s="156"/>
      <c r="AB136" s="157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60"/>
    </row>
    <row r="137" spans="1:40" ht="12.75" customHeight="1" outlineLevel="1">
      <c r="A137" s="140"/>
      <c r="B137" s="1425"/>
      <c r="C137" s="121" t="s">
        <v>182</v>
      </c>
      <c r="D137" s="132" t="s">
        <v>185</v>
      </c>
      <c r="E137" s="158"/>
      <c r="F137" s="159"/>
      <c r="G137" s="156"/>
      <c r="H137" s="157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  <c r="V137" s="1425"/>
      <c r="W137" s="121" t="s">
        <v>182</v>
      </c>
      <c r="X137" s="132" t="s">
        <v>185</v>
      </c>
      <c r="Y137" s="158"/>
      <c r="Z137" s="159"/>
      <c r="AA137" s="156"/>
      <c r="AB137" s="157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60"/>
    </row>
    <row r="138" spans="1:40" ht="12.75" customHeight="1" outlineLevel="1">
      <c r="A138" s="140"/>
      <c r="B138" s="1425"/>
      <c r="C138" s="121" t="s">
        <v>183</v>
      </c>
      <c r="D138" s="132" t="s">
        <v>185</v>
      </c>
      <c r="E138" s="158"/>
      <c r="F138" s="159"/>
      <c r="G138" s="156"/>
      <c r="H138" s="157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  <c r="V138" s="1425"/>
      <c r="W138" s="121" t="s">
        <v>183</v>
      </c>
      <c r="X138" s="132" t="s">
        <v>185</v>
      </c>
      <c r="Y138" s="158"/>
      <c r="Z138" s="159"/>
      <c r="AA138" s="156"/>
      <c r="AB138" s="157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60"/>
    </row>
    <row r="139" spans="1:40" ht="12.75" customHeight="1" outlineLevel="1">
      <c r="A139" s="140"/>
      <c r="B139" s="1426"/>
      <c r="C139" s="121" t="s">
        <v>706</v>
      </c>
      <c r="D139" s="132" t="s">
        <v>185</v>
      </c>
      <c r="E139" s="158"/>
      <c r="F139" s="159"/>
      <c r="G139" s="156"/>
      <c r="H139" s="157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  <c r="V139" s="1426"/>
      <c r="W139" s="121" t="s">
        <v>706</v>
      </c>
      <c r="X139" s="132" t="s">
        <v>185</v>
      </c>
      <c r="Y139" s="158"/>
      <c r="Z139" s="159"/>
      <c r="AA139" s="156"/>
      <c r="AB139" s="157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60"/>
    </row>
    <row r="140" spans="1:40" ht="12.75" customHeight="1" outlineLevel="1">
      <c r="A140" s="140"/>
      <c r="B140" s="1420" t="s">
        <v>732</v>
      </c>
      <c r="C140" s="126" t="s">
        <v>725</v>
      </c>
      <c r="D140" s="132" t="s">
        <v>184</v>
      </c>
      <c r="E140" s="158"/>
      <c r="F140" s="159"/>
      <c r="G140" s="156"/>
      <c r="H140" s="157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  <c r="V140" s="1420" t="s">
        <v>732</v>
      </c>
      <c r="W140" s="126" t="s">
        <v>725</v>
      </c>
      <c r="X140" s="132" t="s">
        <v>184</v>
      </c>
      <c r="Y140" s="158"/>
      <c r="Z140" s="159"/>
      <c r="AA140" s="156"/>
      <c r="AB140" s="157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60"/>
    </row>
    <row r="141" spans="1:40" ht="12.75" customHeight="1" outlineLevel="1">
      <c r="A141" s="140"/>
      <c r="B141" s="1421"/>
      <c r="C141" s="126" t="s">
        <v>13</v>
      </c>
      <c r="D141" s="132" t="s">
        <v>14</v>
      </c>
      <c r="E141" s="158"/>
      <c r="F141" s="159"/>
      <c r="G141" s="156"/>
      <c r="H141" s="157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  <c r="V141" s="1421"/>
      <c r="W141" s="126" t="s">
        <v>13</v>
      </c>
      <c r="X141" s="132" t="s">
        <v>14</v>
      </c>
      <c r="Y141" s="158"/>
      <c r="Z141" s="159"/>
      <c r="AA141" s="156"/>
      <c r="AB141" s="157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60"/>
    </row>
    <row r="142" spans="1:40" ht="12.75" customHeight="1" outlineLevel="1">
      <c r="A142" s="140"/>
      <c r="B142" s="1422"/>
      <c r="C142" s="126" t="s">
        <v>1</v>
      </c>
      <c r="D142" s="132" t="s">
        <v>191</v>
      </c>
      <c r="E142" s="158"/>
      <c r="F142" s="159"/>
      <c r="G142" s="156"/>
      <c r="H142" s="157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  <c r="V142" s="1422"/>
      <c r="W142" s="126" t="s">
        <v>1</v>
      </c>
      <c r="X142" s="132" t="s">
        <v>191</v>
      </c>
      <c r="Y142" s="158"/>
      <c r="Z142" s="159"/>
      <c r="AA142" s="156"/>
      <c r="AB142" s="157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60"/>
    </row>
    <row r="143" spans="1:40" ht="12.75" customHeight="1">
      <c r="A143" s="140"/>
      <c r="B143" s="1420" t="s">
        <v>731</v>
      </c>
      <c r="C143" s="181" t="s">
        <v>255</v>
      </c>
      <c r="D143" s="132" t="s">
        <v>2</v>
      </c>
      <c r="E143" s="158"/>
      <c r="F143" s="159"/>
      <c r="G143" s="156"/>
      <c r="H143" s="157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  <c r="V143" s="1420" t="s">
        <v>731</v>
      </c>
      <c r="W143" s="181" t="s">
        <v>255</v>
      </c>
      <c r="X143" s="132" t="s">
        <v>2</v>
      </c>
      <c r="Y143" s="158"/>
      <c r="Z143" s="159"/>
      <c r="AA143" s="156"/>
      <c r="AB143" s="157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60"/>
    </row>
    <row r="144" spans="1:40" ht="12.75" customHeight="1" thickBot="1">
      <c r="A144" s="140"/>
      <c r="B144" s="1423"/>
      <c r="C144" s="182" t="s">
        <v>87</v>
      </c>
      <c r="D144" s="131" t="s">
        <v>233</v>
      </c>
      <c r="E144" s="158"/>
      <c r="F144" s="159"/>
      <c r="G144" s="156"/>
      <c r="H144" s="157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  <c r="V144" s="1423"/>
      <c r="W144" s="182" t="s">
        <v>87</v>
      </c>
      <c r="X144" s="131" t="s">
        <v>233</v>
      </c>
      <c r="Y144" s="158"/>
      <c r="Z144" s="159"/>
      <c r="AA144" s="156"/>
      <c r="AB144" s="157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60"/>
    </row>
    <row r="145" spans="1:40" s="115" customFormat="1" ht="13.5" customHeight="1">
      <c r="A145" s="140"/>
      <c r="B145" s="127" t="s">
        <v>215</v>
      </c>
      <c r="C145" s="128" t="s">
        <v>718</v>
      </c>
      <c r="D145" s="151"/>
      <c r="E145" s="152"/>
      <c r="F145" s="153"/>
      <c r="G145" s="153"/>
      <c r="H145" s="154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5"/>
      <c r="U145" s="54"/>
      <c r="V145" s="127" t="s">
        <v>215</v>
      </c>
      <c r="W145" s="128" t="s">
        <v>718</v>
      </c>
      <c r="X145" s="151"/>
      <c r="Y145" s="152"/>
      <c r="Z145" s="153"/>
      <c r="AA145" s="153"/>
      <c r="AB145" s="154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5"/>
    </row>
    <row r="146" spans="1:40" ht="10.5" customHeight="1">
      <c r="A146" s="140"/>
      <c r="B146" s="120" t="s">
        <v>53</v>
      </c>
      <c r="C146" s="121" t="s">
        <v>154</v>
      </c>
      <c r="D146" s="132" t="s">
        <v>185</v>
      </c>
      <c r="E146" s="158"/>
      <c r="F146" s="159"/>
      <c r="G146" s="156"/>
      <c r="H146" s="157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  <c r="V146" s="120" t="s">
        <v>53</v>
      </c>
      <c r="W146" s="121" t="s">
        <v>154</v>
      </c>
      <c r="X146" s="132" t="s">
        <v>185</v>
      </c>
      <c r="Y146" s="158"/>
      <c r="Z146" s="159"/>
      <c r="AA146" s="156"/>
      <c r="AB146" s="157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60"/>
    </row>
    <row r="147" spans="1:40" ht="10.5" customHeight="1" outlineLevel="1">
      <c r="A147" s="140"/>
      <c r="B147" s="122" t="s">
        <v>54</v>
      </c>
      <c r="C147" s="123" t="s">
        <v>155</v>
      </c>
      <c r="D147" s="132" t="s">
        <v>185</v>
      </c>
      <c r="E147" s="158"/>
      <c r="F147" s="159"/>
      <c r="G147" s="156"/>
      <c r="H147" s="157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  <c r="V147" s="122" t="s">
        <v>54</v>
      </c>
      <c r="W147" s="123" t="s">
        <v>155</v>
      </c>
      <c r="X147" s="132" t="s">
        <v>185</v>
      </c>
      <c r="Y147" s="158"/>
      <c r="Z147" s="159"/>
      <c r="AA147" s="156"/>
      <c r="AB147" s="157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60"/>
    </row>
    <row r="148" spans="1:40" ht="10.5" customHeight="1" outlineLevel="1">
      <c r="A148" s="140"/>
      <c r="B148" s="124"/>
      <c r="C148" s="125"/>
      <c r="D148" s="132" t="s">
        <v>186</v>
      </c>
      <c r="E148" s="158"/>
      <c r="F148" s="159"/>
      <c r="G148" s="156"/>
      <c r="H148" s="157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  <c r="V148" s="124"/>
      <c r="W148" s="125"/>
      <c r="X148" s="132" t="s">
        <v>186</v>
      </c>
      <c r="Y148" s="158"/>
      <c r="Z148" s="159"/>
      <c r="AA148" s="156"/>
      <c r="AB148" s="157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60"/>
    </row>
    <row r="149" spans="1:40" ht="10.5" customHeight="1" outlineLevel="1">
      <c r="A149" s="140"/>
      <c r="B149" s="120" t="s">
        <v>55</v>
      </c>
      <c r="C149" s="121" t="s">
        <v>156</v>
      </c>
      <c r="D149" s="132" t="s">
        <v>185</v>
      </c>
      <c r="E149" s="158"/>
      <c r="F149" s="159"/>
      <c r="G149" s="156"/>
      <c r="H149" s="157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  <c r="V149" s="120" t="s">
        <v>55</v>
      </c>
      <c r="W149" s="121" t="s">
        <v>156</v>
      </c>
      <c r="X149" s="132" t="s">
        <v>185</v>
      </c>
      <c r="Y149" s="158"/>
      <c r="Z149" s="159"/>
      <c r="AA149" s="156"/>
      <c r="AB149" s="157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60"/>
    </row>
    <row r="150" spans="1:40" ht="10.5" customHeight="1" outlineLevel="1">
      <c r="A150" s="140"/>
      <c r="B150" s="122" t="s">
        <v>735</v>
      </c>
      <c r="C150" s="123" t="s">
        <v>180</v>
      </c>
      <c r="D150" s="132" t="s">
        <v>185</v>
      </c>
      <c r="E150" s="158"/>
      <c r="F150" s="159"/>
      <c r="G150" s="156"/>
      <c r="H150" s="157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  <c r="V150" s="122" t="s">
        <v>735</v>
      </c>
      <c r="W150" s="123" t="s">
        <v>180</v>
      </c>
      <c r="X150" s="132" t="s">
        <v>185</v>
      </c>
      <c r="Y150" s="158"/>
      <c r="Z150" s="159"/>
      <c r="AA150" s="156"/>
      <c r="AB150" s="157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60"/>
    </row>
    <row r="151" spans="1:40" ht="10.5" customHeight="1" outlineLevel="1">
      <c r="A151" s="140"/>
      <c r="B151" s="124"/>
      <c r="C151" s="125"/>
      <c r="D151" s="132" t="s">
        <v>186</v>
      </c>
      <c r="E151" s="158"/>
      <c r="F151" s="159"/>
      <c r="G151" s="156"/>
      <c r="H151" s="157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  <c r="V151" s="124"/>
      <c r="W151" s="125"/>
      <c r="X151" s="132" t="s">
        <v>186</v>
      </c>
      <c r="Y151" s="158"/>
      <c r="Z151" s="159"/>
      <c r="AA151" s="156"/>
      <c r="AB151" s="157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60"/>
    </row>
    <row r="152" spans="1:40" ht="12.75" customHeight="1" outlineLevel="1">
      <c r="A152" s="140"/>
      <c r="B152" s="1424" t="s">
        <v>738</v>
      </c>
      <c r="C152" s="121" t="s">
        <v>704</v>
      </c>
      <c r="D152" s="132" t="s">
        <v>185</v>
      </c>
      <c r="E152" s="158"/>
      <c r="F152" s="159"/>
      <c r="G152" s="156"/>
      <c r="H152" s="157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  <c r="V152" s="1424" t="s">
        <v>738</v>
      </c>
      <c r="W152" s="121" t="s">
        <v>704</v>
      </c>
      <c r="X152" s="132" t="s">
        <v>185</v>
      </c>
      <c r="Y152" s="158"/>
      <c r="Z152" s="159"/>
      <c r="AA152" s="156"/>
      <c r="AB152" s="157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60"/>
    </row>
    <row r="153" spans="1:40" ht="12.75" customHeight="1" outlineLevel="1">
      <c r="A153" s="140"/>
      <c r="B153" s="1425"/>
      <c r="C153" s="121" t="s">
        <v>705</v>
      </c>
      <c r="D153" s="132"/>
      <c r="E153" s="158"/>
      <c r="F153" s="159"/>
      <c r="G153" s="156"/>
      <c r="H153" s="157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  <c r="V153" s="1425"/>
      <c r="W153" s="121" t="s">
        <v>705</v>
      </c>
      <c r="X153" s="132"/>
      <c r="Y153" s="158"/>
      <c r="Z153" s="159"/>
      <c r="AA153" s="156"/>
      <c r="AB153" s="157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60"/>
    </row>
    <row r="154" spans="1:40" ht="12.75" customHeight="1" outlineLevel="1">
      <c r="A154" s="140"/>
      <c r="B154" s="1425"/>
      <c r="C154" s="121" t="s">
        <v>181</v>
      </c>
      <c r="D154" s="132" t="s">
        <v>185</v>
      </c>
      <c r="E154" s="158"/>
      <c r="F154" s="159"/>
      <c r="G154" s="156"/>
      <c r="H154" s="157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  <c r="V154" s="1425"/>
      <c r="W154" s="121" t="s">
        <v>181</v>
      </c>
      <c r="X154" s="132" t="s">
        <v>185</v>
      </c>
      <c r="Y154" s="158"/>
      <c r="Z154" s="159"/>
      <c r="AA154" s="156"/>
      <c r="AB154" s="157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60"/>
    </row>
    <row r="155" spans="1:40" ht="12.75" customHeight="1" outlineLevel="1">
      <c r="A155" s="140"/>
      <c r="B155" s="1425"/>
      <c r="C155" s="121" t="s">
        <v>182</v>
      </c>
      <c r="D155" s="132" t="s">
        <v>185</v>
      </c>
      <c r="E155" s="158"/>
      <c r="F155" s="159"/>
      <c r="G155" s="156"/>
      <c r="H155" s="157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  <c r="V155" s="1425"/>
      <c r="W155" s="121" t="s">
        <v>182</v>
      </c>
      <c r="X155" s="132" t="s">
        <v>185</v>
      </c>
      <c r="Y155" s="158"/>
      <c r="Z155" s="159"/>
      <c r="AA155" s="156"/>
      <c r="AB155" s="157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60"/>
    </row>
    <row r="156" spans="1:40" ht="12.75" customHeight="1" outlineLevel="1">
      <c r="A156" s="140"/>
      <c r="B156" s="1425"/>
      <c r="C156" s="121" t="s">
        <v>183</v>
      </c>
      <c r="D156" s="132" t="s">
        <v>185</v>
      </c>
      <c r="E156" s="158"/>
      <c r="F156" s="159"/>
      <c r="G156" s="156"/>
      <c r="H156" s="157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  <c r="V156" s="1425"/>
      <c r="W156" s="121" t="s">
        <v>183</v>
      </c>
      <c r="X156" s="132" t="s">
        <v>185</v>
      </c>
      <c r="Y156" s="158"/>
      <c r="Z156" s="159"/>
      <c r="AA156" s="156"/>
      <c r="AB156" s="157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60"/>
    </row>
    <row r="157" spans="1:40" ht="12.75" customHeight="1" outlineLevel="1">
      <c r="A157" s="140"/>
      <c r="B157" s="1426"/>
      <c r="C157" s="121" t="s">
        <v>706</v>
      </c>
      <c r="D157" s="132" t="s">
        <v>185</v>
      </c>
      <c r="E157" s="158"/>
      <c r="F157" s="159"/>
      <c r="G157" s="156"/>
      <c r="H157" s="157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  <c r="V157" s="1426"/>
      <c r="W157" s="121" t="s">
        <v>706</v>
      </c>
      <c r="X157" s="132" t="s">
        <v>185</v>
      </c>
      <c r="Y157" s="158"/>
      <c r="Z157" s="159"/>
      <c r="AA157" s="156"/>
      <c r="AB157" s="157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60"/>
    </row>
    <row r="158" spans="1:40" ht="12.75" customHeight="1" outlineLevel="1">
      <c r="A158" s="140"/>
      <c r="B158" s="1420" t="s">
        <v>736</v>
      </c>
      <c r="C158" s="126" t="s">
        <v>734</v>
      </c>
      <c r="D158" s="132" t="s">
        <v>184</v>
      </c>
      <c r="E158" s="158"/>
      <c r="F158" s="159"/>
      <c r="G158" s="156"/>
      <c r="H158" s="157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  <c r="V158" s="1420" t="s">
        <v>736</v>
      </c>
      <c r="W158" s="126" t="s">
        <v>734</v>
      </c>
      <c r="X158" s="132" t="s">
        <v>184</v>
      </c>
      <c r="Y158" s="158"/>
      <c r="Z158" s="159"/>
      <c r="AA158" s="156"/>
      <c r="AB158" s="157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60"/>
    </row>
    <row r="159" spans="1:40" ht="12.75" customHeight="1" outlineLevel="1">
      <c r="A159" s="140"/>
      <c r="B159" s="1421"/>
      <c r="C159" s="126" t="s">
        <v>13</v>
      </c>
      <c r="D159" s="132" t="s">
        <v>14</v>
      </c>
      <c r="E159" s="158"/>
      <c r="F159" s="159"/>
      <c r="G159" s="156"/>
      <c r="H159" s="157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  <c r="V159" s="1421"/>
      <c r="W159" s="126" t="s">
        <v>13</v>
      </c>
      <c r="X159" s="132" t="s">
        <v>14</v>
      </c>
      <c r="Y159" s="158"/>
      <c r="Z159" s="159"/>
      <c r="AA159" s="156"/>
      <c r="AB159" s="157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60"/>
    </row>
    <row r="160" spans="1:40" ht="12.75" customHeight="1" outlineLevel="1">
      <c r="A160" s="140"/>
      <c r="B160" s="1422"/>
      <c r="C160" s="126" t="s">
        <v>1</v>
      </c>
      <c r="D160" s="132" t="s">
        <v>191</v>
      </c>
      <c r="E160" s="158"/>
      <c r="F160" s="159"/>
      <c r="G160" s="156"/>
      <c r="H160" s="157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  <c r="V160" s="1422"/>
      <c r="W160" s="126" t="s">
        <v>1</v>
      </c>
      <c r="X160" s="132" t="s">
        <v>191</v>
      </c>
      <c r="Y160" s="158"/>
      <c r="Z160" s="159"/>
      <c r="AA160" s="156"/>
      <c r="AB160" s="157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60"/>
    </row>
    <row r="161" spans="1:40" ht="12.75" customHeight="1">
      <c r="A161" s="140"/>
      <c r="B161" s="1420" t="s">
        <v>737</v>
      </c>
      <c r="C161" s="181" t="s">
        <v>255</v>
      </c>
      <c r="D161" s="132" t="s">
        <v>2</v>
      </c>
      <c r="E161" s="158"/>
      <c r="F161" s="159"/>
      <c r="G161" s="156"/>
      <c r="H161" s="157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  <c r="V161" s="1420" t="s">
        <v>737</v>
      </c>
      <c r="W161" s="181" t="s">
        <v>255</v>
      </c>
      <c r="X161" s="132" t="s">
        <v>2</v>
      </c>
      <c r="Y161" s="158"/>
      <c r="Z161" s="159"/>
      <c r="AA161" s="156"/>
      <c r="AB161" s="157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60"/>
    </row>
    <row r="162" spans="1:40" ht="12.75" customHeight="1" thickBot="1">
      <c r="A162" s="140"/>
      <c r="B162" s="1423"/>
      <c r="C162" s="182" t="s">
        <v>87</v>
      </c>
      <c r="D162" s="131" t="s">
        <v>233</v>
      </c>
      <c r="E162" s="158"/>
      <c r="F162" s="159"/>
      <c r="G162" s="156"/>
      <c r="H162" s="157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  <c r="V162" s="1423"/>
      <c r="W162" s="182" t="s">
        <v>87</v>
      </c>
      <c r="X162" s="131" t="s">
        <v>233</v>
      </c>
      <c r="Y162" s="158"/>
      <c r="Z162" s="159"/>
      <c r="AA162" s="156"/>
      <c r="AB162" s="157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60"/>
    </row>
    <row r="163" spans="1:40" s="115" customFormat="1" ht="13.5" customHeight="1">
      <c r="A163" s="140"/>
      <c r="B163" s="127" t="s">
        <v>216</v>
      </c>
      <c r="C163" s="128" t="s">
        <v>719</v>
      </c>
      <c r="D163" s="151"/>
      <c r="E163" s="152"/>
      <c r="F163" s="153"/>
      <c r="G163" s="153"/>
      <c r="H163" s="154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5"/>
      <c r="U163" s="54"/>
      <c r="V163" s="127" t="s">
        <v>216</v>
      </c>
      <c r="W163" s="128" t="s">
        <v>719</v>
      </c>
      <c r="X163" s="151"/>
      <c r="Y163" s="152"/>
      <c r="Z163" s="153"/>
      <c r="AA163" s="153"/>
      <c r="AB163" s="154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5"/>
    </row>
    <row r="164" spans="1:40" ht="10.5" customHeight="1">
      <c r="A164" s="140"/>
      <c r="B164" s="120" t="s">
        <v>56</v>
      </c>
      <c r="C164" s="121" t="s">
        <v>154</v>
      </c>
      <c r="D164" s="132" t="s">
        <v>185</v>
      </c>
      <c r="E164" s="158"/>
      <c r="F164" s="159"/>
      <c r="G164" s="156"/>
      <c r="H164" s="157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  <c r="V164" s="120" t="s">
        <v>56</v>
      </c>
      <c r="W164" s="121" t="s">
        <v>154</v>
      </c>
      <c r="X164" s="132" t="s">
        <v>185</v>
      </c>
      <c r="Y164" s="158"/>
      <c r="Z164" s="159"/>
      <c r="AA164" s="156"/>
      <c r="AB164" s="157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60"/>
    </row>
    <row r="165" spans="1:40" ht="10.5" customHeight="1" outlineLevel="1">
      <c r="A165" s="140"/>
      <c r="B165" s="122" t="s">
        <v>57</v>
      </c>
      <c r="C165" s="123" t="s">
        <v>155</v>
      </c>
      <c r="D165" s="132" t="s">
        <v>185</v>
      </c>
      <c r="E165" s="158"/>
      <c r="F165" s="159"/>
      <c r="G165" s="156"/>
      <c r="H165" s="157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  <c r="V165" s="122" t="s">
        <v>57</v>
      </c>
      <c r="W165" s="123" t="s">
        <v>155</v>
      </c>
      <c r="X165" s="132" t="s">
        <v>185</v>
      </c>
      <c r="Y165" s="158"/>
      <c r="Z165" s="159"/>
      <c r="AA165" s="156"/>
      <c r="AB165" s="157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60"/>
    </row>
    <row r="166" spans="1:40" ht="10.5" customHeight="1" outlineLevel="1">
      <c r="A166" s="140"/>
      <c r="B166" s="124"/>
      <c r="C166" s="125"/>
      <c r="D166" s="132" t="s">
        <v>186</v>
      </c>
      <c r="E166" s="158"/>
      <c r="F166" s="159"/>
      <c r="G166" s="156"/>
      <c r="H166" s="157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  <c r="V166" s="124"/>
      <c r="W166" s="125"/>
      <c r="X166" s="132" t="s">
        <v>186</v>
      </c>
      <c r="Y166" s="158"/>
      <c r="Z166" s="159"/>
      <c r="AA166" s="156"/>
      <c r="AB166" s="157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60"/>
    </row>
    <row r="167" spans="1:40" ht="10.5" customHeight="1" outlineLevel="1">
      <c r="A167" s="140"/>
      <c r="B167" s="120" t="s">
        <v>740</v>
      </c>
      <c r="C167" s="121" t="s">
        <v>156</v>
      </c>
      <c r="D167" s="132" t="s">
        <v>185</v>
      </c>
      <c r="E167" s="158"/>
      <c r="F167" s="159"/>
      <c r="G167" s="156"/>
      <c r="H167" s="157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  <c r="V167" s="120" t="s">
        <v>740</v>
      </c>
      <c r="W167" s="121" t="s">
        <v>156</v>
      </c>
      <c r="X167" s="132" t="s">
        <v>185</v>
      </c>
      <c r="Y167" s="158"/>
      <c r="Z167" s="159"/>
      <c r="AA167" s="156"/>
      <c r="AB167" s="157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  <c r="AN167" s="160"/>
    </row>
    <row r="168" spans="1:40" ht="10.5" customHeight="1" outlineLevel="1">
      <c r="A168" s="140"/>
      <c r="B168" s="122" t="s">
        <v>741</v>
      </c>
      <c r="C168" s="123" t="s">
        <v>180</v>
      </c>
      <c r="D168" s="132" t="s">
        <v>185</v>
      </c>
      <c r="E168" s="158"/>
      <c r="F168" s="159"/>
      <c r="G168" s="156"/>
      <c r="H168" s="157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  <c r="V168" s="122" t="s">
        <v>741</v>
      </c>
      <c r="W168" s="123" t="s">
        <v>180</v>
      </c>
      <c r="X168" s="132" t="s">
        <v>185</v>
      </c>
      <c r="Y168" s="158"/>
      <c r="Z168" s="159"/>
      <c r="AA168" s="156"/>
      <c r="AB168" s="157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  <c r="AN168" s="160"/>
    </row>
    <row r="169" spans="1:40" ht="10.5" customHeight="1" outlineLevel="1">
      <c r="A169" s="140"/>
      <c r="B169" s="124"/>
      <c r="C169" s="125"/>
      <c r="D169" s="132" t="s">
        <v>186</v>
      </c>
      <c r="E169" s="158"/>
      <c r="F169" s="159"/>
      <c r="G169" s="156"/>
      <c r="H169" s="157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  <c r="V169" s="124"/>
      <c r="W169" s="125"/>
      <c r="X169" s="132" t="s">
        <v>186</v>
      </c>
      <c r="Y169" s="158"/>
      <c r="Z169" s="159"/>
      <c r="AA169" s="156"/>
      <c r="AB169" s="157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  <c r="AN169" s="160"/>
    </row>
    <row r="170" spans="1:40" ht="12.75" customHeight="1" outlineLevel="1">
      <c r="A170" s="140"/>
      <c r="B170" s="1424" t="s">
        <v>744</v>
      </c>
      <c r="C170" s="121" t="s">
        <v>704</v>
      </c>
      <c r="D170" s="132" t="s">
        <v>185</v>
      </c>
      <c r="E170" s="158"/>
      <c r="F170" s="159"/>
      <c r="G170" s="156"/>
      <c r="H170" s="157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  <c r="V170" s="1424" t="s">
        <v>744</v>
      </c>
      <c r="W170" s="121" t="s">
        <v>704</v>
      </c>
      <c r="X170" s="132" t="s">
        <v>185</v>
      </c>
      <c r="Y170" s="158"/>
      <c r="Z170" s="159"/>
      <c r="AA170" s="156"/>
      <c r="AB170" s="157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60"/>
    </row>
    <row r="171" spans="1:40" ht="12.75" customHeight="1" outlineLevel="1">
      <c r="A171" s="140"/>
      <c r="B171" s="1425"/>
      <c r="C171" s="121" t="s">
        <v>705</v>
      </c>
      <c r="D171" s="132"/>
      <c r="E171" s="158"/>
      <c r="F171" s="159"/>
      <c r="G171" s="156"/>
      <c r="H171" s="157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  <c r="V171" s="1425"/>
      <c r="W171" s="121" t="s">
        <v>705</v>
      </c>
      <c r="X171" s="132"/>
      <c r="Y171" s="158"/>
      <c r="Z171" s="159"/>
      <c r="AA171" s="156"/>
      <c r="AB171" s="157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  <c r="AN171" s="160"/>
    </row>
    <row r="172" spans="1:40" ht="12.75" customHeight="1" outlineLevel="1">
      <c r="A172" s="140"/>
      <c r="B172" s="1425"/>
      <c r="C172" s="121" t="s">
        <v>181</v>
      </c>
      <c r="D172" s="132" t="s">
        <v>185</v>
      </c>
      <c r="E172" s="158"/>
      <c r="F172" s="159"/>
      <c r="G172" s="156"/>
      <c r="H172" s="157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  <c r="V172" s="1425"/>
      <c r="W172" s="121" t="s">
        <v>181</v>
      </c>
      <c r="X172" s="132" t="s">
        <v>185</v>
      </c>
      <c r="Y172" s="158"/>
      <c r="Z172" s="159"/>
      <c r="AA172" s="156"/>
      <c r="AB172" s="157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  <c r="AN172" s="160"/>
    </row>
    <row r="173" spans="1:40" ht="12.75" customHeight="1" outlineLevel="1">
      <c r="A173" s="140"/>
      <c r="B173" s="1425"/>
      <c r="C173" s="121" t="s">
        <v>182</v>
      </c>
      <c r="D173" s="132" t="s">
        <v>185</v>
      </c>
      <c r="E173" s="158"/>
      <c r="F173" s="159"/>
      <c r="G173" s="156"/>
      <c r="H173" s="157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  <c r="V173" s="1425"/>
      <c r="W173" s="121" t="s">
        <v>182</v>
      </c>
      <c r="X173" s="132" t="s">
        <v>185</v>
      </c>
      <c r="Y173" s="158"/>
      <c r="Z173" s="159"/>
      <c r="AA173" s="156"/>
      <c r="AB173" s="157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  <c r="AN173" s="160"/>
    </row>
    <row r="174" spans="1:40" ht="12.75" customHeight="1" outlineLevel="1">
      <c r="A174" s="140"/>
      <c r="B174" s="1425"/>
      <c r="C174" s="121" t="s">
        <v>183</v>
      </c>
      <c r="D174" s="132" t="s">
        <v>185</v>
      </c>
      <c r="E174" s="158"/>
      <c r="F174" s="159"/>
      <c r="G174" s="156"/>
      <c r="H174" s="157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  <c r="V174" s="1425"/>
      <c r="W174" s="121" t="s">
        <v>183</v>
      </c>
      <c r="X174" s="132" t="s">
        <v>185</v>
      </c>
      <c r="Y174" s="158"/>
      <c r="Z174" s="159"/>
      <c r="AA174" s="156"/>
      <c r="AB174" s="157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60"/>
    </row>
    <row r="175" spans="1:40" ht="12.75" customHeight="1" outlineLevel="1">
      <c r="A175" s="140"/>
      <c r="B175" s="1426"/>
      <c r="C175" s="121" t="s">
        <v>706</v>
      </c>
      <c r="D175" s="132" t="s">
        <v>185</v>
      </c>
      <c r="E175" s="158"/>
      <c r="F175" s="159"/>
      <c r="G175" s="156"/>
      <c r="H175" s="157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  <c r="V175" s="1426"/>
      <c r="W175" s="121" t="s">
        <v>706</v>
      </c>
      <c r="X175" s="132" t="s">
        <v>185</v>
      </c>
      <c r="Y175" s="158"/>
      <c r="Z175" s="159"/>
      <c r="AA175" s="156"/>
      <c r="AB175" s="157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60"/>
    </row>
    <row r="176" spans="1:40" ht="12.75" customHeight="1" outlineLevel="1">
      <c r="A176" s="140"/>
      <c r="B176" s="1420" t="s">
        <v>742</v>
      </c>
      <c r="C176" s="126" t="s">
        <v>739</v>
      </c>
      <c r="D176" s="132" t="s">
        <v>184</v>
      </c>
      <c r="E176" s="158"/>
      <c r="F176" s="159"/>
      <c r="G176" s="156"/>
      <c r="H176" s="157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  <c r="V176" s="1420" t="s">
        <v>742</v>
      </c>
      <c r="W176" s="126" t="s">
        <v>739</v>
      </c>
      <c r="X176" s="132" t="s">
        <v>184</v>
      </c>
      <c r="Y176" s="158"/>
      <c r="Z176" s="159"/>
      <c r="AA176" s="156"/>
      <c r="AB176" s="157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60"/>
    </row>
    <row r="177" spans="1:40" ht="12.75" customHeight="1" outlineLevel="1">
      <c r="A177" s="140"/>
      <c r="B177" s="1421"/>
      <c r="C177" s="126" t="s">
        <v>13</v>
      </c>
      <c r="D177" s="132" t="s">
        <v>14</v>
      </c>
      <c r="E177" s="158"/>
      <c r="F177" s="159"/>
      <c r="G177" s="156"/>
      <c r="H177" s="157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  <c r="V177" s="1421"/>
      <c r="W177" s="126" t="s">
        <v>13</v>
      </c>
      <c r="X177" s="132" t="s">
        <v>14</v>
      </c>
      <c r="Y177" s="158"/>
      <c r="Z177" s="159"/>
      <c r="AA177" s="156"/>
      <c r="AB177" s="157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  <c r="AN177" s="160"/>
    </row>
    <row r="178" spans="1:40" ht="12.75" customHeight="1" outlineLevel="1">
      <c r="A178" s="140"/>
      <c r="B178" s="1422"/>
      <c r="C178" s="126" t="s">
        <v>1</v>
      </c>
      <c r="D178" s="132" t="s">
        <v>191</v>
      </c>
      <c r="E178" s="158"/>
      <c r="F178" s="159"/>
      <c r="G178" s="156"/>
      <c r="H178" s="157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  <c r="V178" s="1422"/>
      <c r="W178" s="126" t="s">
        <v>1</v>
      </c>
      <c r="X178" s="132" t="s">
        <v>191</v>
      </c>
      <c r="Y178" s="158"/>
      <c r="Z178" s="159"/>
      <c r="AA178" s="156"/>
      <c r="AB178" s="157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60"/>
    </row>
    <row r="179" spans="1:40" ht="12.75" customHeight="1">
      <c r="A179" s="140"/>
      <c r="B179" s="1420" t="s">
        <v>743</v>
      </c>
      <c r="C179" s="181" t="s">
        <v>255</v>
      </c>
      <c r="D179" s="132" t="s">
        <v>2</v>
      </c>
      <c r="E179" s="158"/>
      <c r="F179" s="159"/>
      <c r="G179" s="156"/>
      <c r="H179" s="157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  <c r="V179" s="1420" t="s">
        <v>743</v>
      </c>
      <c r="W179" s="181" t="s">
        <v>255</v>
      </c>
      <c r="X179" s="132" t="s">
        <v>2</v>
      </c>
      <c r="Y179" s="158"/>
      <c r="Z179" s="159"/>
      <c r="AA179" s="156"/>
      <c r="AB179" s="157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  <c r="AN179" s="160"/>
    </row>
    <row r="180" spans="1:40" ht="12.75" customHeight="1" thickBot="1">
      <c r="A180" s="140"/>
      <c r="B180" s="1423"/>
      <c r="C180" s="182" t="s">
        <v>87</v>
      </c>
      <c r="D180" s="131" t="s">
        <v>233</v>
      </c>
      <c r="E180" s="158"/>
      <c r="F180" s="159"/>
      <c r="G180" s="156"/>
      <c r="H180" s="157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  <c r="V180" s="1423"/>
      <c r="W180" s="182" t="s">
        <v>87</v>
      </c>
      <c r="X180" s="131" t="s">
        <v>233</v>
      </c>
      <c r="Y180" s="158"/>
      <c r="Z180" s="159"/>
      <c r="AA180" s="156"/>
      <c r="AB180" s="157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  <c r="AN180" s="160"/>
    </row>
    <row r="181" spans="1:40" s="115" customFormat="1" ht="13.5" customHeight="1" thickBot="1">
      <c r="A181" s="140"/>
      <c r="B181" s="127">
        <v>10</v>
      </c>
      <c r="C181" s="128" t="s">
        <v>136</v>
      </c>
      <c r="D181" s="161"/>
      <c r="E181" s="162"/>
      <c r="F181" s="163"/>
      <c r="G181" s="163"/>
      <c r="H181" s="164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5"/>
      <c r="U181" s="54"/>
      <c r="V181" s="127">
        <v>10</v>
      </c>
      <c r="W181" s="128" t="s">
        <v>136</v>
      </c>
      <c r="X181" s="161"/>
      <c r="Y181" s="162"/>
      <c r="Z181" s="163"/>
      <c r="AA181" s="163"/>
      <c r="AB181" s="164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5"/>
    </row>
    <row r="182" spans="1:40" ht="13.5" customHeight="1">
      <c r="A182" s="140"/>
      <c r="B182" s="120" t="s">
        <v>745</v>
      </c>
      <c r="C182" s="121" t="s">
        <v>232</v>
      </c>
      <c r="D182" s="132" t="s">
        <v>185</v>
      </c>
      <c r="E182" s="166"/>
      <c r="F182" s="167"/>
      <c r="G182" s="167"/>
      <c r="H182" s="168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9"/>
      <c r="V182" s="120" t="s">
        <v>745</v>
      </c>
      <c r="W182" s="121" t="s">
        <v>232</v>
      </c>
      <c r="X182" s="132" t="s">
        <v>185</v>
      </c>
      <c r="Y182" s="166"/>
      <c r="Z182" s="167"/>
      <c r="AA182" s="167"/>
      <c r="AB182" s="168"/>
      <c r="AC182" s="166"/>
      <c r="AD182" s="166"/>
      <c r="AE182" s="166"/>
      <c r="AF182" s="166"/>
      <c r="AG182" s="166"/>
      <c r="AH182" s="166"/>
      <c r="AI182" s="166"/>
      <c r="AJ182" s="166"/>
      <c r="AK182" s="166"/>
      <c r="AL182" s="166"/>
      <c r="AM182" s="166"/>
      <c r="AN182" s="169"/>
    </row>
    <row r="183" spans="1:40" ht="13.5" customHeight="1" outlineLevel="1">
      <c r="A183" s="140"/>
      <c r="B183" s="129" t="s">
        <v>746</v>
      </c>
      <c r="C183" s="123" t="s">
        <v>180</v>
      </c>
      <c r="D183" s="132" t="s">
        <v>185</v>
      </c>
      <c r="E183" s="63"/>
      <c r="F183" s="53"/>
      <c r="G183" s="53"/>
      <c r="H183" s="139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138"/>
      <c r="V183" s="129" t="s">
        <v>746</v>
      </c>
      <c r="W183" s="123" t="s">
        <v>180</v>
      </c>
      <c r="X183" s="132" t="s">
        <v>185</v>
      </c>
      <c r="Y183" s="63"/>
      <c r="Z183" s="53"/>
      <c r="AA183" s="53"/>
      <c r="AB183" s="139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138"/>
    </row>
    <row r="184" spans="1:40" ht="13.5" customHeight="1" outlineLevel="1">
      <c r="A184" s="140"/>
      <c r="B184" s="130"/>
      <c r="C184" s="125"/>
      <c r="D184" s="132" t="s">
        <v>186</v>
      </c>
      <c r="E184" s="63"/>
      <c r="F184" s="53"/>
      <c r="G184" s="53"/>
      <c r="H184" s="139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138"/>
      <c r="V184" s="130"/>
      <c r="W184" s="125"/>
      <c r="X184" s="132" t="s">
        <v>186</v>
      </c>
      <c r="Y184" s="63"/>
      <c r="Z184" s="53"/>
      <c r="AA184" s="53"/>
      <c r="AB184" s="139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138"/>
    </row>
    <row r="185" spans="1:40" ht="13.5" customHeight="1" outlineLevel="1">
      <c r="A185" s="140"/>
      <c r="B185" s="1420" t="s">
        <v>747</v>
      </c>
      <c r="C185" s="121" t="s">
        <v>704</v>
      </c>
      <c r="D185" s="132" t="s">
        <v>185</v>
      </c>
      <c r="E185" s="63"/>
      <c r="F185" s="53"/>
      <c r="G185" s="53"/>
      <c r="H185" s="139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138"/>
      <c r="V185" s="1420" t="s">
        <v>747</v>
      </c>
      <c r="W185" s="121" t="s">
        <v>704</v>
      </c>
      <c r="X185" s="132" t="s">
        <v>185</v>
      </c>
      <c r="Y185" s="63"/>
      <c r="Z185" s="53"/>
      <c r="AA185" s="53"/>
      <c r="AB185" s="139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138"/>
    </row>
    <row r="186" spans="1:40" ht="13.5" customHeight="1" outlineLevel="1">
      <c r="A186" s="140"/>
      <c r="B186" s="1421"/>
      <c r="C186" s="121" t="s">
        <v>705</v>
      </c>
      <c r="D186" s="132"/>
      <c r="E186" s="63"/>
      <c r="F186" s="53"/>
      <c r="G186" s="53"/>
      <c r="H186" s="139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138"/>
      <c r="V186" s="1421"/>
      <c r="W186" s="121" t="s">
        <v>705</v>
      </c>
      <c r="X186" s="132"/>
      <c r="Y186" s="63"/>
      <c r="Z186" s="53"/>
      <c r="AA186" s="53"/>
      <c r="AB186" s="139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138"/>
    </row>
    <row r="187" spans="1:40" ht="13.5" customHeight="1" outlineLevel="1">
      <c r="A187" s="140"/>
      <c r="B187" s="1421"/>
      <c r="C187" s="121" t="s">
        <v>181</v>
      </c>
      <c r="D187" s="132"/>
      <c r="E187" s="63"/>
      <c r="F187" s="53"/>
      <c r="G187" s="53"/>
      <c r="H187" s="139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138"/>
      <c r="V187" s="1421"/>
      <c r="W187" s="121" t="s">
        <v>181</v>
      </c>
      <c r="X187" s="132"/>
      <c r="Y187" s="63"/>
      <c r="Z187" s="53"/>
      <c r="AA187" s="53"/>
      <c r="AB187" s="139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138"/>
    </row>
    <row r="188" spans="1:40" ht="13.5" customHeight="1" outlineLevel="1">
      <c r="A188" s="140"/>
      <c r="B188" s="1421"/>
      <c r="C188" s="121" t="s">
        <v>182</v>
      </c>
      <c r="D188" s="132" t="s">
        <v>185</v>
      </c>
      <c r="E188" s="63"/>
      <c r="F188" s="53"/>
      <c r="G188" s="53"/>
      <c r="H188" s="139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138"/>
      <c r="V188" s="1421"/>
      <c r="W188" s="121" t="s">
        <v>182</v>
      </c>
      <c r="X188" s="132" t="s">
        <v>185</v>
      </c>
      <c r="Y188" s="63"/>
      <c r="Z188" s="53"/>
      <c r="AA188" s="53"/>
      <c r="AB188" s="139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138"/>
    </row>
    <row r="189" spans="1:40" ht="13.5" customHeight="1" outlineLevel="1">
      <c r="A189" s="140"/>
      <c r="B189" s="1421"/>
      <c r="C189" s="121" t="s">
        <v>183</v>
      </c>
      <c r="D189" s="132" t="s">
        <v>185</v>
      </c>
      <c r="E189" s="63"/>
      <c r="F189" s="53"/>
      <c r="G189" s="53"/>
      <c r="H189" s="139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138"/>
      <c r="V189" s="1421"/>
      <c r="W189" s="121" t="s">
        <v>183</v>
      </c>
      <c r="X189" s="132" t="s">
        <v>185</v>
      </c>
      <c r="Y189" s="63"/>
      <c r="Z189" s="53"/>
      <c r="AA189" s="53"/>
      <c r="AB189" s="139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138"/>
    </row>
    <row r="190" spans="1:40" ht="13.5" customHeight="1" outlineLevel="1">
      <c r="A190" s="140"/>
      <c r="B190" s="1421"/>
      <c r="C190" s="121" t="s">
        <v>706</v>
      </c>
      <c r="D190" s="132" t="s">
        <v>185</v>
      </c>
      <c r="E190" s="63"/>
      <c r="F190" s="53"/>
      <c r="G190" s="53"/>
      <c r="H190" s="139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138"/>
      <c r="V190" s="1421"/>
      <c r="W190" s="121" t="s">
        <v>706</v>
      </c>
      <c r="X190" s="132" t="s">
        <v>185</v>
      </c>
      <c r="Y190" s="63"/>
      <c r="Z190" s="53"/>
      <c r="AA190" s="53"/>
      <c r="AB190" s="139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138"/>
    </row>
    <row r="191" spans="1:40" ht="13.5" customHeight="1">
      <c r="A191" s="140"/>
      <c r="B191" s="1421" t="s">
        <v>748</v>
      </c>
      <c r="C191" s="181" t="s">
        <v>173</v>
      </c>
      <c r="D191" s="132" t="s">
        <v>137</v>
      </c>
      <c r="E191" s="63"/>
      <c r="F191" s="53"/>
      <c r="G191" s="53"/>
      <c r="H191" s="139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138"/>
      <c r="V191" s="1421" t="s">
        <v>748</v>
      </c>
      <c r="W191" s="181" t="s">
        <v>173</v>
      </c>
      <c r="X191" s="132" t="s">
        <v>137</v>
      </c>
      <c r="Y191" s="63"/>
      <c r="Z191" s="53"/>
      <c r="AA191" s="53"/>
      <c r="AB191" s="139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138"/>
    </row>
    <row r="192" spans="1:40" ht="13.5" customHeight="1" thickBot="1">
      <c r="A192" s="140"/>
      <c r="B192" s="1423"/>
      <c r="C192" s="182" t="s">
        <v>80</v>
      </c>
      <c r="D192" s="131" t="s">
        <v>192</v>
      </c>
      <c r="E192" s="65"/>
      <c r="F192" s="67"/>
      <c r="G192" s="67"/>
      <c r="H192" s="90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136"/>
      <c r="V192" s="1423"/>
      <c r="W192" s="182" t="s">
        <v>80</v>
      </c>
      <c r="X192" s="131" t="s">
        <v>192</v>
      </c>
      <c r="Y192" s="65"/>
      <c r="Z192" s="67"/>
      <c r="AA192" s="67"/>
      <c r="AB192" s="90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136"/>
    </row>
    <row r="193" spans="1:4" ht="3.75" customHeight="1">
      <c r="A193" s="54"/>
      <c r="B193" s="54"/>
      <c r="C193" s="54"/>
      <c r="D193" s="54"/>
    </row>
    <row r="194" spans="1:4" ht="12.75">
      <c r="A194" s="54"/>
      <c r="B194" s="253" t="str">
        <f>'Табл.Т.1'!$B$29</f>
        <v>Директор</v>
      </c>
      <c r="C194" s="259"/>
      <c r="D194" s="54"/>
    </row>
    <row r="195" spans="1:4" ht="3.75" customHeight="1">
      <c r="A195" s="54"/>
      <c r="B195" s="254"/>
      <c r="C195" s="259"/>
      <c r="D195" s="54"/>
    </row>
    <row r="196" spans="1:4" ht="12.75">
      <c r="A196" s="54"/>
      <c r="B196" s="253" t="str">
        <f>'Табл.Т.1'!$B$31</f>
        <v>Исполнитель (телефон)</v>
      </c>
      <c r="C196" s="259"/>
      <c r="D196" s="54"/>
    </row>
    <row r="197" spans="1:4" ht="5.25" customHeight="1">
      <c r="A197" s="54"/>
      <c r="B197" s="54"/>
      <c r="C197" s="54"/>
      <c r="D197" s="54"/>
    </row>
    <row r="198" spans="1:4" ht="12.75">
      <c r="A198" s="54"/>
      <c r="B198" s="725"/>
      <c r="C198" s="54"/>
      <c r="D198" s="54"/>
    </row>
    <row r="199" spans="1:4" ht="12.75">
      <c r="A199" s="54"/>
      <c r="B199" s="54"/>
      <c r="C199" s="54"/>
      <c r="D199" s="54"/>
    </row>
    <row r="200" spans="1:4" ht="12.75">
      <c r="A200" s="54"/>
      <c r="B200" s="54"/>
      <c r="C200" s="54"/>
      <c r="D200" s="54"/>
    </row>
    <row r="201" spans="1:4" ht="12.75">
      <c r="A201" s="54"/>
      <c r="B201" s="54"/>
      <c r="C201" s="54"/>
      <c r="D201" s="54"/>
    </row>
    <row r="202" spans="1:4" ht="12.75">
      <c r="A202" s="54"/>
      <c r="B202" s="54"/>
      <c r="C202" s="54"/>
      <c r="D202" s="54"/>
    </row>
    <row r="203" spans="1:4" ht="12.75">
      <c r="A203" s="54"/>
      <c r="B203" s="54"/>
      <c r="C203" s="54"/>
      <c r="D203" s="54"/>
    </row>
    <row r="204" spans="1:4" ht="12.75">
      <c r="A204" s="54"/>
      <c r="B204" s="54"/>
      <c r="C204" s="54"/>
      <c r="D204" s="54"/>
    </row>
    <row r="205" spans="1:4" ht="12.75">
      <c r="A205" s="54"/>
      <c r="B205" s="54"/>
      <c r="C205" s="54"/>
      <c r="D205" s="54"/>
    </row>
    <row r="206" spans="1:4" ht="12.75">
      <c r="A206" s="54"/>
      <c r="B206" s="54"/>
      <c r="C206" s="54"/>
      <c r="D206" s="54"/>
    </row>
    <row r="207" spans="1:4" ht="12.75">
      <c r="A207" s="54"/>
      <c r="B207" s="54"/>
      <c r="C207" s="54"/>
      <c r="D207" s="54"/>
    </row>
    <row r="208" spans="1:4" ht="12.75">
      <c r="A208" s="54"/>
      <c r="B208" s="54"/>
      <c r="C208" s="54"/>
      <c r="D208" s="54"/>
    </row>
    <row r="209" spans="1:4" ht="12.75">
      <c r="A209" s="54"/>
      <c r="B209" s="54"/>
      <c r="C209" s="54"/>
      <c r="D209" s="54"/>
    </row>
    <row r="210" spans="1:4" ht="12.75">
      <c r="A210" s="54"/>
      <c r="B210" s="54"/>
      <c r="C210" s="54"/>
      <c r="D210" s="54"/>
    </row>
    <row r="211" spans="1:4" ht="12.75">
      <c r="A211" s="54"/>
      <c r="B211" s="54"/>
      <c r="C211" s="54"/>
      <c r="D211" s="54"/>
    </row>
    <row r="212" spans="1:4" ht="12.75">
      <c r="A212" s="54"/>
      <c r="B212" s="54"/>
      <c r="C212" s="54"/>
      <c r="D212" s="54"/>
    </row>
    <row r="213" spans="1:4" ht="12.75">
      <c r="A213" s="54"/>
      <c r="B213" s="54"/>
      <c r="C213" s="54"/>
      <c r="D213" s="54"/>
    </row>
    <row r="214" spans="1:4" ht="13.5">
      <c r="A214" s="140"/>
      <c r="D214" s="170"/>
    </row>
    <row r="215" spans="1:4" ht="13.5">
      <c r="A215" s="140"/>
      <c r="D215" s="170"/>
    </row>
    <row r="216" spans="1:4" ht="13.5">
      <c r="A216" s="140"/>
      <c r="D216" s="170"/>
    </row>
    <row r="217" ht="12.75">
      <c r="D217" s="170"/>
    </row>
    <row r="218" ht="12.75">
      <c r="D218" s="170"/>
    </row>
    <row r="219" ht="12.75">
      <c r="D219" s="170"/>
    </row>
    <row r="220" ht="12.75">
      <c r="D220" s="170"/>
    </row>
    <row r="221" ht="12.75">
      <c r="D221" s="170"/>
    </row>
    <row r="222" ht="12.75">
      <c r="D222" s="170"/>
    </row>
    <row r="223" ht="12.75">
      <c r="D223" s="170"/>
    </row>
    <row r="224" ht="12.75">
      <c r="D224" s="170"/>
    </row>
    <row r="225" ht="12.75">
      <c r="D225" s="170"/>
    </row>
    <row r="226" ht="12.75">
      <c r="D226" s="170"/>
    </row>
    <row r="227" ht="12.75">
      <c r="D227" s="170"/>
    </row>
    <row r="228" ht="12.75">
      <c r="D228" s="170"/>
    </row>
    <row r="229" ht="12.75">
      <c r="D229" s="170"/>
    </row>
    <row r="230" ht="12.75">
      <c r="D230" s="170"/>
    </row>
    <row r="231" ht="12.75">
      <c r="D231" s="170"/>
    </row>
    <row r="232" ht="12.75">
      <c r="D232" s="170"/>
    </row>
    <row r="233" ht="12.75">
      <c r="D233" s="170"/>
    </row>
    <row r="234" ht="12.75">
      <c r="D234" s="170"/>
    </row>
    <row r="235" ht="12.75">
      <c r="D235" s="170"/>
    </row>
    <row r="236" ht="12.75">
      <c r="D236" s="170"/>
    </row>
    <row r="237" ht="12.75">
      <c r="D237" s="170"/>
    </row>
    <row r="238" ht="12.75">
      <c r="D238" s="170"/>
    </row>
    <row r="239" ht="12.75">
      <c r="D239" s="170"/>
    </row>
    <row r="240" ht="12.75">
      <c r="D240" s="170"/>
    </row>
    <row r="241" ht="12.75">
      <c r="D241" s="170"/>
    </row>
    <row r="242" ht="12.75">
      <c r="D242" s="170"/>
    </row>
    <row r="243" ht="12.75">
      <c r="D243" s="170"/>
    </row>
    <row r="244" ht="12.75">
      <c r="D244" s="170"/>
    </row>
    <row r="245" ht="12.75">
      <c r="D245" s="170"/>
    </row>
    <row r="246" ht="12.75">
      <c r="D246" s="170"/>
    </row>
    <row r="247" ht="12.75">
      <c r="D247" s="170"/>
    </row>
    <row r="248" ht="12.75">
      <c r="D248" s="170"/>
    </row>
    <row r="249" ht="12.75">
      <c r="D249" s="170"/>
    </row>
    <row r="250" ht="12.75">
      <c r="D250" s="170"/>
    </row>
    <row r="251" ht="12.75">
      <c r="D251" s="170"/>
    </row>
    <row r="252" ht="12.75">
      <c r="D252" s="170"/>
    </row>
    <row r="253" ht="12.75">
      <c r="D253" s="170"/>
    </row>
    <row r="254" ht="12.75">
      <c r="D254" s="170"/>
    </row>
    <row r="255" ht="12.75">
      <c r="D255" s="170"/>
    </row>
    <row r="256" ht="12.75">
      <c r="D256" s="170"/>
    </row>
  </sheetData>
  <sheetProtection/>
  <mergeCells count="106">
    <mergeCell ref="V116:V121"/>
    <mergeCell ref="V143:V144"/>
    <mergeCell ref="V152:V157"/>
    <mergeCell ref="V86:V88"/>
    <mergeCell ref="V89:V90"/>
    <mergeCell ref="V98:V103"/>
    <mergeCell ref="B25:B26"/>
    <mergeCell ref="V104:V106"/>
    <mergeCell ref="V107:V108"/>
    <mergeCell ref="V42:V47"/>
    <mergeCell ref="V48:V53"/>
    <mergeCell ref="V62:V67"/>
    <mergeCell ref="V68:V70"/>
    <mergeCell ref="V71:V72"/>
    <mergeCell ref="V80:V85"/>
    <mergeCell ref="B34:B39"/>
    <mergeCell ref="AJ7:AJ8"/>
    <mergeCell ref="AK7:AK8"/>
    <mergeCell ref="AL7:AL8"/>
    <mergeCell ref="AM7:AM8"/>
    <mergeCell ref="AN7:AN8"/>
    <mergeCell ref="V25:V26"/>
    <mergeCell ref="V23:V24"/>
    <mergeCell ref="AC6:AF6"/>
    <mergeCell ref="AG6:AJ6"/>
    <mergeCell ref="AK6:AN6"/>
    <mergeCell ref="AC7:AC8"/>
    <mergeCell ref="AD7:AD8"/>
    <mergeCell ref="AE7:AE8"/>
    <mergeCell ref="AF7:AF8"/>
    <mergeCell ref="AG7:AG8"/>
    <mergeCell ref="AH7:AH8"/>
    <mergeCell ref="AI7:AI8"/>
    <mergeCell ref="S7:S8"/>
    <mergeCell ref="T7:T8"/>
    <mergeCell ref="Y6:AB6"/>
    <mergeCell ref="Y7:Y8"/>
    <mergeCell ref="Z7:Z8"/>
    <mergeCell ref="AA7:AA8"/>
    <mergeCell ref="AB7:AB8"/>
    <mergeCell ref="X6:X8"/>
    <mergeCell ref="W6:W8"/>
    <mergeCell ref="B191:B192"/>
    <mergeCell ref="V191:V192"/>
    <mergeCell ref="B122:B124"/>
    <mergeCell ref="B125:B126"/>
    <mergeCell ref="V122:V124"/>
    <mergeCell ref="V125:V126"/>
    <mergeCell ref="V134:V139"/>
    <mergeCell ref="V140:V142"/>
    <mergeCell ref="B176:B178"/>
    <mergeCell ref="B170:B175"/>
    <mergeCell ref="B6:B8"/>
    <mergeCell ref="C6:C8"/>
    <mergeCell ref="D6:D8"/>
    <mergeCell ref="B185:B190"/>
    <mergeCell ref="V185:V190"/>
    <mergeCell ref="Q6:T6"/>
    <mergeCell ref="Q7:Q8"/>
    <mergeCell ref="R7:R8"/>
    <mergeCell ref="V6:V8"/>
    <mergeCell ref="B23:B24"/>
    <mergeCell ref="V34:V39"/>
    <mergeCell ref="B80:B85"/>
    <mergeCell ref="P7:P8"/>
    <mergeCell ref="E6:H6"/>
    <mergeCell ref="B17:B22"/>
    <mergeCell ref="V17:V22"/>
    <mergeCell ref="V40:V41"/>
    <mergeCell ref="I6:L6"/>
    <mergeCell ref="I7:I8"/>
    <mergeCell ref="J7:J8"/>
    <mergeCell ref="K7:K8"/>
    <mergeCell ref="L7:L8"/>
    <mergeCell ref="M6:P6"/>
    <mergeCell ref="M7:M8"/>
    <mergeCell ref="N7:N8"/>
    <mergeCell ref="O7:O8"/>
    <mergeCell ref="B179:B180"/>
    <mergeCell ref="E7:E8"/>
    <mergeCell ref="F7:F8"/>
    <mergeCell ref="G7:G8"/>
    <mergeCell ref="H7:H8"/>
    <mergeCell ref="B40:B41"/>
    <mergeCell ref="B42:B47"/>
    <mergeCell ref="B48:B53"/>
    <mergeCell ref="B62:B67"/>
    <mergeCell ref="B68:B70"/>
    <mergeCell ref="B71:B72"/>
    <mergeCell ref="B161:B162"/>
    <mergeCell ref="B86:B88"/>
    <mergeCell ref="B89:B90"/>
    <mergeCell ref="B98:B103"/>
    <mergeCell ref="B104:B106"/>
    <mergeCell ref="B107:B108"/>
    <mergeCell ref="B116:B121"/>
    <mergeCell ref="V158:V160"/>
    <mergeCell ref="V161:V162"/>
    <mergeCell ref="V170:V175"/>
    <mergeCell ref="V176:V178"/>
    <mergeCell ref="V179:V180"/>
    <mergeCell ref="B134:B139"/>
    <mergeCell ref="B140:B142"/>
    <mergeCell ref="B143:B144"/>
    <mergeCell ref="B152:B157"/>
    <mergeCell ref="B158:B160"/>
  </mergeCells>
  <printOptions/>
  <pageMargins left="0.35433070866141736" right="0.3937007874015748" top="0.1968503937007874" bottom="0.1968503937007874" header="0.15748031496062992" footer="0.15748031496062992"/>
  <pageSetup fitToHeight="1" fitToWidth="1" horizontalDpi="600" verticalDpi="600" orientation="portrait" paperSize="9" scale="3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AA74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12" sqref="D12"/>
    </sheetView>
  </sheetViews>
  <sheetFormatPr defaultColWidth="9.125" defaultRowHeight="12.75" outlineLevelRow="1" outlineLevelCol="1"/>
  <cols>
    <col min="1" max="1" width="1.875" style="259" customWidth="1"/>
    <col min="2" max="2" width="7.375" style="316" customWidth="1"/>
    <col min="3" max="3" width="28.375" style="259" customWidth="1"/>
    <col min="4" max="4" width="8.125" style="259" customWidth="1"/>
    <col min="5" max="5" width="8.625" style="54" customWidth="1"/>
    <col min="6" max="6" width="8.00390625" style="259" customWidth="1"/>
    <col min="7" max="7" width="9.625" style="315" customWidth="1"/>
    <col min="8" max="8" width="6.375" style="259" customWidth="1"/>
    <col min="9" max="9" width="10.00390625" style="259" customWidth="1"/>
    <col min="10" max="10" width="7.00390625" style="259" customWidth="1"/>
    <col min="11" max="11" width="9.00390625" style="315" customWidth="1"/>
    <col min="12" max="12" width="6.50390625" style="259" customWidth="1"/>
    <col min="13" max="13" width="9.625" style="54" customWidth="1"/>
    <col min="14" max="14" width="6.50390625" style="259" customWidth="1"/>
    <col min="15" max="15" width="8.50390625" style="315" customWidth="1" outlineLevel="1"/>
    <col min="16" max="16" width="6.50390625" style="259" customWidth="1" outlineLevel="1"/>
    <col min="17" max="17" width="9.875" style="259" customWidth="1" outlineLevel="1"/>
    <col min="18" max="18" width="7.00390625" style="259" customWidth="1" outlineLevel="1"/>
    <col min="19" max="19" width="9.50390625" style="315" customWidth="1" outlineLevel="1"/>
    <col min="20" max="20" width="6.50390625" style="259" customWidth="1" outlineLevel="1"/>
    <col min="21" max="16384" width="9.125" style="259" customWidth="1"/>
  </cols>
  <sheetData>
    <row r="1" spans="2:24" ht="10.5" customHeight="1">
      <c r="B1" s="186"/>
      <c r="C1" s="18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T1" s="756" t="s">
        <v>162</v>
      </c>
      <c r="U1" s="246"/>
      <c r="V1" s="246"/>
      <c r="W1" s="246"/>
      <c r="X1" s="246"/>
    </row>
    <row r="2" spans="2:24" ht="15.75" customHeight="1">
      <c r="B2" s="5" t="s">
        <v>237</v>
      </c>
      <c r="D2" s="10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T2" s="937" t="s">
        <v>664</v>
      </c>
      <c r="U2" s="243"/>
      <c r="V2" s="243"/>
      <c r="W2" s="243"/>
      <c r="X2" s="243"/>
    </row>
    <row r="3" spans="2:26" ht="12.75" customHeight="1">
      <c r="B3" s="229" t="str">
        <f>'Табл.Т.1'!$B$3</f>
        <v>Наименование предприятия</v>
      </c>
      <c r="D3" s="10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10"/>
    </row>
    <row r="4" spans="2:26" ht="13.5" customHeight="1">
      <c r="B4" s="724" t="s">
        <v>665</v>
      </c>
      <c r="C4" s="229"/>
      <c r="D4" s="10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0"/>
    </row>
    <row r="5" spans="2:20" ht="4.5" customHeight="1" thickBot="1">
      <c r="B5" s="260"/>
      <c r="C5" s="261"/>
      <c r="D5" s="262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</row>
    <row r="6" spans="2:20" ht="19.5" customHeight="1" thickBot="1">
      <c r="B6" s="1451" t="s">
        <v>174</v>
      </c>
      <c r="C6" s="1453" t="s">
        <v>188</v>
      </c>
      <c r="D6" s="1456" t="s">
        <v>251</v>
      </c>
      <c r="E6" s="424">
        <f>'Табл.Т.2..'!$E$7</f>
        <v>0</v>
      </c>
      <c r="F6" s="425" t="s">
        <v>392</v>
      </c>
      <c r="G6" s="328"/>
      <c r="H6" s="328"/>
      <c r="I6" s="328"/>
      <c r="J6" s="328"/>
      <c r="K6" s="328"/>
      <c r="L6" s="329"/>
      <c r="M6" s="431">
        <f>'Табл.Т.2..'!$F$7</f>
        <v>0</v>
      </c>
      <c r="N6" s="425" t="s">
        <v>483</v>
      </c>
      <c r="O6" s="328"/>
      <c r="P6" s="328"/>
      <c r="Q6" s="328"/>
      <c r="R6" s="328"/>
      <c r="S6" s="328"/>
      <c r="T6" s="329"/>
    </row>
    <row r="7" spans="2:20" ht="18" customHeight="1">
      <c r="B7" s="1452"/>
      <c r="C7" s="1454"/>
      <c r="D7" s="1402"/>
      <c r="E7" s="1460" t="s">
        <v>393</v>
      </c>
      <c r="F7" s="1447" t="s">
        <v>363</v>
      </c>
      <c r="G7" s="1449" t="s">
        <v>252</v>
      </c>
      <c r="H7" s="1447" t="s">
        <v>363</v>
      </c>
      <c r="I7" s="1449" t="s">
        <v>147</v>
      </c>
      <c r="J7" s="1447" t="s">
        <v>363</v>
      </c>
      <c r="K7" s="1449" t="s">
        <v>253</v>
      </c>
      <c r="L7" s="1447" t="s">
        <v>363</v>
      </c>
      <c r="M7" s="1460" t="s">
        <v>393</v>
      </c>
      <c r="N7" s="1447" t="s">
        <v>363</v>
      </c>
      <c r="O7" s="1449" t="s">
        <v>252</v>
      </c>
      <c r="P7" s="1447" t="s">
        <v>363</v>
      </c>
      <c r="Q7" s="1449" t="s">
        <v>147</v>
      </c>
      <c r="R7" s="1447" t="s">
        <v>363</v>
      </c>
      <c r="S7" s="1449" t="s">
        <v>253</v>
      </c>
      <c r="T7" s="1447" t="s">
        <v>363</v>
      </c>
    </row>
    <row r="8" spans="2:20" ht="19.5" customHeight="1" thickBot="1">
      <c r="B8" s="1452"/>
      <c r="C8" s="1455"/>
      <c r="D8" s="1457"/>
      <c r="E8" s="1461"/>
      <c r="F8" s="1448"/>
      <c r="G8" s="1450"/>
      <c r="H8" s="1448"/>
      <c r="I8" s="1450"/>
      <c r="J8" s="1448"/>
      <c r="K8" s="1450"/>
      <c r="L8" s="1448"/>
      <c r="M8" s="1461"/>
      <c r="N8" s="1448"/>
      <c r="O8" s="1450"/>
      <c r="P8" s="1448"/>
      <c r="Q8" s="1450"/>
      <c r="R8" s="1448"/>
      <c r="S8" s="1450"/>
      <c r="T8" s="1448"/>
    </row>
    <row r="9" spans="2:20" s="264" customFormat="1" ht="10.5" customHeight="1" thickBot="1">
      <c r="B9" s="1185" t="s">
        <v>364</v>
      </c>
      <c r="C9" s="1186" t="s">
        <v>365</v>
      </c>
      <c r="D9" s="1187" t="s">
        <v>366</v>
      </c>
      <c r="E9" s="898">
        <v>1</v>
      </c>
      <c r="F9" s="1184">
        <v>2</v>
      </c>
      <c r="G9" s="898">
        <f aca="true" t="shared" si="0" ref="G9:T9">F9+1</f>
        <v>3</v>
      </c>
      <c r="H9" s="1184">
        <f t="shared" si="0"/>
        <v>4</v>
      </c>
      <c r="I9" s="898">
        <f t="shared" si="0"/>
        <v>5</v>
      </c>
      <c r="J9" s="1184">
        <f t="shared" si="0"/>
        <v>6</v>
      </c>
      <c r="K9" s="898">
        <f t="shared" si="0"/>
        <v>7</v>
      </c>
      <c r="L9" s="1184">
        <f t="shared" si="0"/>
        <v>8</v>
      </c>
      <c r="M9" s="898">
        <f>L9+1</f>
        <v>9</v>
      </c>
      <c r="N9" s="1184">
        <f t="shared" si="0"/>
        <v>10</v>
      </c>
      <c r="O9" s="898">
        <f t="shared" si="0"/>
        <v>11</v>
      </c>
      <c r="P9" s="1184">
        <f t="shared" si="0"/>
        <v>12</v>
      </c>
      <c r="Q9" s="898">
        <f t="shared" si="0"/>
        <v>13</v>
      </c>
      <c r="R9" s="1184">
        <f t="shared" si="0"/>
        <v>14</v>
      </c>
      <c r="S9" s="898">
        <f t="shared" si="0"/>
        <v>15</v>
      </c>
      <c r="T9" s="1184">
        <f t="shared" si="0"/>
        <v>16</v>
      </c>
    </row>
    <row r="10" spans="2:20" s="264" customFormat="1" ht="10.5" customHeight="1" thickBot="1">
      <c r="B10" s="1195" t="s">
        <v>811</v>
      </c>
      <c r="C10" s="1196" t="s">
        <v>812</v>
      </c>
      <c r="D10" s="1197"/>
      <c r="E10" s="1198"/>
      <c r="F10" s="1199"/>
      <c r="G10" s="1198"/>
      <c r="H10" s="1199"/>
      <c r="I10" s="1198"/>
      <c r="J10" s="1199"/>
      <c r="K10" s="1198"/>
      <c r="L10" s="1199"/>
      <c r="M10" s="1198"/>
      <c r="N10" s="1199"/>
      <c r="O10" s="1198"/>
      <c r="P10" s="1199"/>
      <c r="Q10" s="1198"/>
      <c r="R10" s="1199"/>
      <c r="S10" s="1198"/>
      <c r="T10" s="1194"/>
    </row>
    <row r="11" spans="2:20" ht="13.5" customHeight="1">
      <c r="B11" s="1188" t="s">
        <v>261</v>
      </c>
      <c r="C11" s="335" t="s">
        <v>256</v>
      </c>
      <c r="D11" s="266" t="s">
        <v>185</v>
      </c>
      <c r="E11" s="426">
        <f>E12+E14+E15</f>
        <v>88</v>
      </c>
      <c r="F11" s="394"/>
      <c r="G11" s="1189"/>
      <c r="H11" s="897"/>
      <c r="I11" s="1189"/>
      <c r="J11" s="347"/>
      <c r="K11" s="1189"/>
      <c r="L11" s="897"/>
      <c r="M11" s="1190">
        <f>M12+M14+M15</f>
        <v>0</v>
      </c>
      <c r="N11" s="347"/>
      <c r="O11" s="1191"/>
      <c r="P11" s="347"/>
      <c r="Q11" s="1192"/>
      <c r="R11" s="347"/>
      <c r="S11" s="413"/>
      <c r="T11" s="347"/>
    </row>
    <row r="12" spans="2:20" ht="12.75">
      <c r="B12" s="324" t="s">
        <v>262</v>
      </c>
      <c r="C12" s="336" t="s">
        <v>149</v>
      </c>
      <c r="D12" s="269" t="s">
        <v>185</v>
      </c>
      <c r="E12" s="414">
        <f>G12+I12+K12</f>
        <v>0</v>
      </c>
      <c r="F12" s="395">
        <f>IF(ISERR(E12/E11),0,E12/E11)</f>
        <v>0</v>
      </c>
      <c r="G12" s="899"/>
      <c r="H12" s="889">
        <f>IF(ISERR(G12/G11),0,G12/G11)</f>
        <v>0</v>
      </c>
      <c r="I12" s="899"/>
      <c r="J12" s="889">
        <f>IF(ISERR(I12/I11),0,I12/I11)</f>
        <v>0</v>
      </c>
      <c r="K12" s="899"/>
      <c r="L12" s="889">
        <f>IF(ISERR(K12/K11),0,K12/K11)</f>
        <v>0</v>
      </c>
      <c r="M12" s="274">
        <f aca="true" t="shared" si="1" ref="M12:M19">O12+Q12+S12</f>
        <v>0</v>
      </c>
      <c r="N12" s="270">
        <f>IF(ISERR(M12/M11),0,M12/M11)</f>
        <v>0</v>
      </c>
      <c r="O12" s="1124"/>
      <c r="P12" s="270">
        <f>IF(ISERR(O12/O11),0,O12/O11)</f>
        <v>0</v>
      </c>
      <c r="Q12" s="1124"/>
      <c r="R12" s="270">
        <f>IF(ISERR(Q12/Q11),0,Q12/Q11)</f>
        <v>0</v>
      </c>
      <c r="S12" s="1129"/>
      <c r="T12" s="270">
        <f>IF(ISERR(S12/S11),0,S12/S11)</f>
        <v>0</v>
      </c>
    </row>
    <row r="13" spans="2:20" ht="12.75">
      <c r="B13" s="324" t="s">
        <v>263</v>
      </c>
      <c r="C13" s="336" t="s">
        <v>202</v>
      </c>
      <c r="D13" s="269"/>
      <c r="E13" s="414">
        <f>G13+I13+K13</f>
        <v>0</v>
      </c>
      <c r="F13" s="395"/>
      <c r="G13" s="899"/>
      <c r="H13" s="889"/>
      <c r="I13" s="899"/>
      <c r="J13" s="889"/>
      <c r="K13" s="899"/>
      <c r="L13" s="889"/>
      <c r="M13" s="274"/>
      <c r="N13" s="270"/>
      <c r="O13" s="1124"/>
      <c r="P13" s="270"/>
      <c r="Q13" s="1124"/>
      <c r="R13" s="270"/>
      <c r="S13" s="1129"/>
      <c r="T13" s="270"/>
    </row>
    <row r="14" spans="2:20" ht="12.75">
      <c r="B14" s="324" t="s">
        <v>264</v>
      </c>
      <c r="C14" s="336" t="s">
        <v>238</v>
      </c>
      <c r="D14" s="269" t="s">
        <v>185</v>
      </c>
      <c r="E14" s="414">
        <f>'Табл Т.13 поставщики'!G10</f>
        <v>88</v>
      </c>
      <c r="F14" s="396"/>
      <c r="G14" s="1122"/>
      <c r="H14" s="890"/>
      <c r="I14" s="1122"/>
      <c r="J14" s="890"/>
      <c r="K14" s="1122"/>
      <c r="L14" s="890"/>
      <c r="M14" s="274">
        <f t="shared" si="1"/>
        <v>0</v>
      </c>
      <c r="N14" s="272"/>
      <c r="O14" s="887"/>
      <c r="P14" s="272"/>
      <c r="Q14" s="887"/>
      <c r="R14" s="272"/>
      <c r="S14" s="1130"/>
      <c r="T14" s="272"/>
    </row>
    <row r="15" spans="2:20" ht="13.5" customHeight="1">
      <c r="B15" s="324" t="s">
        <v>265</v>
      </c>
      <c r="C15" s="336" t="s">
        <v>234</v>
      </c>
      <c r="D15" s="269" t="s">
        <v>185</v>
      </c>
      <c r="E15" s="414">
        <f aca="true" t="shared" si="2" ref="E15:E23">G15+I15+K15</f>
        <v>0</v>
      </c>
      <c r="F15" s="397"/>
      <c r="G15" s="138"/>
      <c r="H15" s="891"/>
      <c r="I15" s="138"/>
      <c r="J15" s="891"/>
      <c r="K15" s="138"/>
      <c r="L15" s="891"/>
      <c r="M15" s="274">
        <f t="shared" si="1"/>
        <v>0</v>
      </c>
      <c r="N15" s="273"/>
      <c r="O15" s="68"/>
      <c r="P15" s="273"/>
      <c r="Q15" s="274"/>
      <c r="R15" s="273"/>
      <c r="S15" s="414"/>
      <c r="T15" s="273"/>
    </row>
    <row r="16" spans="2:20" ht="12.75">
      <c r="B16" s="324" t="s">
        <v>266</v>
      </c>
      <c r="C16" s="336" t="s">
        <v>180</v>
      </c>
      <c r="D16" s="269" t="s">
        <v>185</v>
      </c>
      <c r="E16" s="414">
        <f t="shared" si="2"/>
        <v>0</v>
      </c>
      <c r="F16" s="398">
        <f>IF(ISERR(E16/E15),0,E16/E15)</f>
        <v>0</v>
      </c>
      <c r="G16" s="138"/>
      <c r="H16" s="892">
        <f>IF(ISERR(G16/G15),0,G16/G15)</f>
        <v>0</v>
      </c>
      <c r="I16" s="138"/>
      <c r="J16" s="892">
        <f>IF(ISERR(I16/I15),0,I16/I15)</f>
        <v>0</v>
      </c>
      <c r="K16" s="138"/>
      <c r="L16" s="892">
        <f>IF(ISERR(K16/K15),0,K16/K15)</f>
        <v>0</v>
      </c>
      <c r="M16" s="274">
        <f t="shared" si="1"/>
        <v>0</v>
      </c>
      <c r="N16" s="275">
        <f>IF(ISERR(M16/M15),0,M16/M15)</f>
        <v>0</v>
      </c>
      <c r="O16" s="1124"/>
      <c r="P16" s="275">
        <f>IF(ISERR(O16/O15),0,O16/O15)</f>
        <v>0</v>
      </c>
      <c r="Q16" s="1124"/>
      <c r="R16" s="275">
        <f>IF(ISERR(Q16/Q15),0,Q16/Q15)</f>
        <v>0</v>
      </c>
      <c r="S16" s="1129"/>
      <c r="T16" s="275">
        <f>IF(ISERR(S16/S15),0,S16/S15)</f>
        <v>0</v>
      </c>
    </row>
    <row r="17" spans="2:20" ht="26.25">
      <c r="B17" s="324" t="s">
        <v>266</v>
      </c>
      <c r="C17" s="337" t="s">
        <v>367</v>
      </c>
      <c r="D17" s="269" t="s">
        <v>185</v>
      </c>
      <c r="E17" s="427">
        <f t="shared" si="2"/>
        <v>0</v>
      </c>
      <c r="F17" s="399"/>
      <c r="G17" s="138"/>
      <c r="H17" s="893"/>
      <c r="I17" s="138"/>
      <c r="J17" s="893"/>
      <c r="K17" s="138"/>
      <c r="L17" s="893"/>
      <c r="M17" s="429">
        <f t="shared" si="1"/>
        <v>0</v>
      </c>
      <c r="N17" s="276"/>
      <c r="O17" s="68"/>
      <c r="P17" s="276"/>
      <c r="Q17" s="274"/>
      <c r="R17" s="276"/>
      <c r="S17" s="414"/>
      <c r="T17" s="276"/>
    </row>
    <row r="18" spans="2:20" s="281" customFormat="1" ht="13.5" customHeight="1">
      <c r="B18" s="277"/>
      <c r="C18" s="338" t="s">
        <v>368</v>
      </c>
      <c r="D18" s="278" t="s">
        <v>185</v>
      </c>
      <c r="E18" s="414">
        <f t="shared" si="2"/>
        <v>0</v>
      </c>
      <c r="F18" s="398">
        <f aca="true" t="shared" si="3" ref="F18:F23">IF(ISERR(E18/E$17),0,E18/E$17)</f>
        <v>0</v>
      </c>
      <c r="G18" s="896"/>
      <c r="H18" s="894"/>
      <c r="I18" s="896"/>
      <c r="J18" s="892">
        <f aca="true" t="shared" si="4" ref="J18:J23">IF(ISERR(I18/I$17),0,I18/I$17)</f>
        <v>0</v>
      </c>
      <c r="K18" s="896"/>
      <c r="L18" s="892">
        <f aca="true" t="shared" si="5" ref="L18:L23">IF(ISERR(K18/K$17),0,K18/K$17)</f>
        <v>0</v>
      </c>
      <c r="M18" s="274">
        <f t="shared" si="1"/>
        <v>0</v>
      </c>
      <c r="N18" s="275">
        <f aca="true" t="shared" si="6" ref="N18:N23">IF(ISERR(M18/M$17),0,M18/M$17)</f>
        <v>0</v>
      </c>
      <c r="O18" s="279"/>
      <c r="P18" s="275">
        <f aca="true" t="shared" si="7" ref="P18:P23">IF(ISERR(O18/O$17),0,O18/O$17)</f>
        <v>0</v>
      </c>
      <c r="Q18" s="280"/>
      <c r="R18" s="275">
        <f aca="true" t="shared" si="8" ref="R18:R23">IF(ISERR(Q18/Q$17),0,Q18/Q$17)</f>
        <v>0</v>
      </c>
      <c r="S18" s="415"/>
      <c r="T18" s="275">
        <f aca="true" t="shared" si="9" ref="T18:T23">IF(ISERR(S18/S$17),0,S18/S$17)</f>
        <v>0</v>
      </c>
    </row>
    <row r="19" spans="2:20" ht="12.75">
      <c r="B19" s="268"/>
      <c r="C19" s="339" t="s">
        <v>389</v>
      </c>
      <c r="D19" s="269" t="s">
        <v>185</v>
      </c>
      <c r="E19" s="414">
        <f t="shared" si="2"/>
        <v>0</v>
      </c>
      <c r="F19" s="398">
        <f t="shared" si="3"/>
        <v>0</v>
      </c>
      <c r="G19" s="138"/>
      <c r="H19" s="892">
        <f>IF(ISERR(G19/G$17),0,G19/G$17)</f>
        <v>0</v>
      </c>
      <c r="I19" s="138"/>
      <c r="J19" s="892">
        <f t="shared" si="4"/>
        <v>0</v>
      </c>
      <c r="K19" s="138"/>
      <c r="L19" s="892">
        <f t="shared" si="5"/>
        <v>0</v>
      </c>
      <c r="M19" s="274">
        <f t="shared" si="1"/>
        <v>0</v>
      </c>
      <c r="N19" s="275">
        <f t="shared" si="6"/>
        <v>0</v>
      </c>
      <c r="O19" s="68"/>
      <c r="P19" s="275">
        <f t="shared" si="7"/>
        <v>0</v>
      </c>
      <c r="Q19" s="68"/>
      <c r="R19" s="275">
        <f t="shared" si="8"/>
        <v>0</v>
      </c>
      <c r="S19" s="89"/>
      <c r="T19" s="275">
        <f t="shared" si="9"/>
        <v>0</v>
      </c>
    </row>
    <row r="20" spans="2:20" ht="12.75">
      <c r="B20" s="268"/>
      <c r="C20" s="339" t="s">
        <v>45</v>
      </c>
      <c r="D20" s="269" t="s">
        <v>185</v>
      </c>
      <c r="E20" s="414">
        <f t="shared" si="2"/>
        <v>0</v>
      </c>
      <c r="F20" s="398">
        <f t="shared" si="3"/>
        <v>0</v>
      </c>
      <c r="G20" s="138"/>
      <c r="H20" s="892">
        <f>IF(ISERR(G20/G$17),0,G20/G$17)</f>
        <v>0</v>
      </c>
      <c r="I20" s="138"/>
      <c r="J20" s="892">
        <f t="shared" si="4"/>
        <v>0</v>
      </c>
      <c r="K20" s="138"/>
      <c r="L20" s="892">
        <f t="shared" si="5"/>
        <v>0</v>
      </c>
      <c r="M20" s="274">
        <f>O20+Q20+S20</f>
        <v>0</v>
      </c>
      <c r="N20" s="275">
        <f t="shared" si="6"/>
        <v>0</v>
      </c>
      <c r="O20" s="68"/>
      <c r="P20" s="275">
        <f t="shared" si="7"/>
        <v>0</v>
      </c>
      <c r="Q20" s="68"/>
      <c r="R20" s="275">
        <f t="shared" si="8"/>
        <v>0</v>
      </c>
      <c r="S20" s="89"/>
      <c r="T20" s="275">
        <f t="shared" si="9"/>
        <v>0</v>
      </c>
    </row>
    <row r="21" spans="2:20" ht="12.75">
      <c r="B21" s="268"/>
      <c r="C21" s="339" t="s">
        <v>390</v>
      </c>
      <c r="D21" s="269" t="s">
        <v>185</v>
      </c>
      <c r="E21" s="414">
        <f t="shared" si="2"/>
        <v>0</v>
      </c>
      <c r="F21" s="398">
        <f t="shared" si="3"/>
        <v>0</v>
      </c>
      <c r="G21" s="138"/>
      <c r="H21" s="892">
        <f>IF(ISERR(G21/G$17),0,G21/G$17)</f>
        <v>0</v>
      </c>
      <c r="I21" s="138"/>
      <c r="J21" s="892">
        <f t="shared" si="4"/>
        <v>0</v>
      </c>
      <c r="K21" s="138"/>
      <c r="L21" s="892">
        <f t="shared" si="5"/>
        <v>0</v>
      </c>
      <c r="M21" s="274">
        <f>O21+Q21+S21</f>
        <v>0</v>
      </c>
      <c r="N21" s="275">
        <f t="shared" si="6"/>
        <v>0</v>
      </c>
      <c r="O21" s="68"/>
      <c r="P21" s="275">
        <f t="shared" si="7"/>
        <v>0</v>
      </c>
      <c r="Q21" s="68"/>
      <c r="R21" s="275">
        <f t="shared" si="8"/>
        <v>0</v>
      </c>
      <c r="S21" s="89"/>
      <c r="T21" s="275">
        <f t="shared" si="9"/>
        <v>0</v>
      </c>
    </row>
    <row r="22" spans="2:20" ht="12.75">
      <c r="B22" s="268"/>
      <c r="C22" s="339" t="s">
        <v>815</v>
      </c>
      <c r="D22" s="269" t="s">
        <v>185</v>
      </c>
      <c r="E22" s="414">
        <f t="shared" si="2"/>
        <v>0</v>
      </c>
      <c r="F22" s="398">
        <f t="shared" si="3"/>
        <v>0</v>
      </c>
      <c r="G22" s="138"/>
      <c r="H22" s="892">
        <f>IF(ISERR(G22/G$17),0,G22/G$17)</f>
        <v>0</v>
      </c>
      <c r="I22" s="138"/>
      <c r="J22" s="892">
        <f t="shared" si="4"/>
        <v>0</v>
      </c>
      <c r="K22" s="138"/>
      <c r="L22" s="892">
        <f t="shared" si="5"/>
        <v>0</v>
      </c>
      <c r="M22" s="274">
        <f>O22+Q22+S22</f>
        <v>0</v>
      </c>
      <c r="N22" s="275">
        <f t="shared" si="6"/>
        <v>0</v>
      </c>
      <c r="O22" s="1125"/>
      <c r="P22" s="275">
        <f t="shared" si="7"/>
        <v>0</v>
      </c>
      <c r="Q22" s="68"/>
      <c r="R22" s="275">
        <f t="shared" si="8"/>
        <v>0</v>
      </c>
      <c r="S22" s="89"/>
      <c r="T22" s="275">
        <f t="shared" si="9"/>
        <v>0</v>
      </c>
    </row>
    <row r="23" spans="2:20" ht="14.25" thickBot="1">
      <c r="B23" s="310"/>
      <c r="C23" s="356" t="s">
        <v>369</v>
      </c>
      <c r="D23" s="357" t="s">
        <v>185</v>
      </c>
      <c r="E23" s="428">
        <f t="shared" si="2"/>
        <v>0</v>
      </c>
      <c r="F23" s="400">
        <f t="shared" si="3"/>
        <v>0</v>
      </c>
      <c r="G23" s="136"/>
      <c r="H23" s="895">
        <f>IF(ISERR(G23/G$17),0,G23/G$17)</f>
        <v>0</v>
      </c>
      <c r="I23" s="136"/>
      <c r="J23" s="895">
        <f t="shared" si="4"/>
        <v>0</v>
      </c>
      <c r="K23" s="136"/>
      <c r="L23" s="895">
        <f t="shared" si="5"/>
        <v>0</v>
      </c>
      <c r="M23" s="430">
        <f>O23+Q23+S23</f>
        <v>0</v>
      </c>
      <c r="N23" s="358">
        <f t="shared" si="6"/>
        <v>0</v>
      </c>
      <c r="O23" s="70"/>
      <c r="P23" s="358">
        <f t="shared" si="7"/>
        <v>0</v>
      </c>
      <c r="Q23" s="70"/>
      <c r="R23" s="358">
        <f t="shared" si="8"/>
        <v>0</v>
      </c>
      <c r="S23" s="79"/>
      <c r="T23" s="358">
        <f t="shared" si="9"/>
        <v>0</v>
      </c>
    </row>
    <row r="24" spans="2:20" ht="17.25" customHeight="1" thickBot="1">
      <c r="B24" s="265"/>
      <c r="C24" s="1200"/>
      <c r="D24" s="1201"/>
      <c r="E24" s="1202"/>
      <c r="F24" s="1203"/>
      <c r="G24" s="1204"/>
      <c r="H24" s="1205"/>
      <c r="I24" s="1204"/>
      <c r="J24" s="1205"/>
      <c r="K24" s="1204"/>
      <c r="L24" s="1205"/>
      <c r="M24" s="1204"/>
      <c r="N24" s="1205"/>
      <c r="O24" s="1204"/>
      <c r="P24" s="1205"/>
      <c r="Q24" s="1204"/>
      <c r="R24" s="1205"/>
      <c r="S24" s="1202"/>
      <c r="T24" s="1205"/>
    </row>
    <row r="25" spans="2:20" ht="13.5" thickBot="1">
      <c r="B25" s="1193" t="s">
        <v>813</v>
      </c>
      <c r="C25" s="1206" t="s">
        <v>814</v>
      </c>
      <c r="D25" s="1197"/>
      <c r="E25" s="1198"/>
      <c r="F25" s="1199"/>
      <c r="G25" s="1198"/>
      <c r="H25" s="1199"/>
      <c r="I25" s="1198"/>
      <c r="J25" s="1199"/>
      <c r="K25" s="1198"/>
      <c r="L25" s="1199"/>
      <c r="M25" s="1198"/>
      <c r="N25" s="1199"/>
      <c r="O25" s="1198"/>
      <c r="P25" s="1199"/>
      <c r="Q25" s="1198"/>
      <c r="R25" s="1199"/>
      <c r="S25" s="1198"/>
      <c r="T25" s="1194"/>
    </row>
    <row r="26" spans="2:20" ht="27.75" customHeight="1" thickBot="1">
      <c r="B26" s="348" t="s">
        <v>203</v>
      </c>
      <c r="C26" s="349" t="s">
        <v>374</v>
      </c>
      <c r="D26" s="350" t="s">
        <v>235</v>
      </c>
      <c r="E26" s="351"/>
      <c r="F26" s="1207">
        <f>IF(ISERR(E26/E11*1000),0,E26/E11*1000)</f>
        <v>0</v>
      </c>
      <c r="G26" s="306"/>
      <c r="H26" s="352">
        <v>0</v>
      </c>
      <c r="I26" s="306"/>
      <c r="J26" s="352">
        <v>0</v>
      </c>
      <c r="K26" s="306"/>
      <c r="L26" s="352">
        <v>0</v>
      </c>
      <c r="M26" s="353"/>
      <c r="N26" s="1208">
        <f>IF(ISERR(M26/M11*1000),0,M26/M11*1000)</f>
        <v>0</v>
      </c>
      <c r="O26" s="306"/>
      <c r="P26" s="352">
        <v>0</v>
      </c>
      <c r="Q26" s="306"/>
      <c r="R26" s="352">
        <v>0</v>
      </c>
      <c r="S26" s="406"/>
      <c r="T26" s="352">
        <v>0</v>
      </c>
    </row>
    <row r="27" spans="2:20" ht="13.5" customHeight="1" thickTop="1">
      <c r="B27" s="325" t="s">
        <v>103</v>
      </c>
      <c r="C27" s="1458" t="s">
        <v>387</v>
      </c>
      <c r="D27" s="318" t="s">
        <v>235</v>
      </c>
      <c r="E27" s="322">
        <f>G27+I27+K27</f>
        <v>0</v>
      </c>
      <c r="F27" s="323">
        <f>IF(E27=(G27+I27+K27),0,"сумма ?")</f>
        <v>0</v>
      </c>
      <c r="G27" s="1123"/>
      <c r="H27" s="320"/>
      <c r="I27" s="1123"/>
      <c r="J27" s="320"/>
      <c r="K27" s="1123"/>
      <c r="L27" s="320"/>
      <c r="M27" s="303">
        <f>O27+Q27+S27</f>
        <v>0</v>
      </c>
      <c r="N27" s="319">
        <f>IF(M27=(O27+Q27+S27),0,"сумма ?")</f>
        <v>0</v>
      </c>
      <c r="O27" s="303"/>
      <c r="P27" s="320"/>
      <c r="Q27" s="303"/>
      <c r="R27" s="320"/>
      <c r="S27" s="322"/>
      <c r="T27" s="320"/>
    </row>
    <row r="28" spans="2:20" ht="12.75">
      <c r="B28" s="334"/>
      <c r="C28" s="1459"/>
      <c r="D28" s="287" t="s">
        <v>370</v>
      </c>
      <c r="E28" s="330"/>
      <c r="F28" s="418">
        <f>IF(E29=(E30+E31+E32+E33+E34),0,"сумма ?")</f>
        <v>0</v>
      </c>
      <c r="G28" s="69"/>
      <c r="H28" s="288"/>
      <c r="I28" s="69"/>
      <c r="J28" s="288"/>
      <c r="K28" s="69"/>
      <c r="L28" s="288"/>
      <c r="M28" s="289"/>
      <c r="N28" s="409">
        <f>IF(M29=(M30+M31+M32+M33+M34),0,"сумма ?")</f>
        <v>0</v>
      </c>
      <c r="O28" s="69"/>
      <c r="P28" s="288"/>
      <c r="Q28" s="69"/>
      <c r="R28" s="288"/>
      <c r="S28" s="80"/>
      <c r="T28" s="288"/>
    </row>
    <row r="29" spans="2:20" ht="18" customHeight="1">
      <c r="B29" s="334"/>
      <c r="C29" s="1459"/>
      <c r="D29" s="294" t="s">
        <v>376</v>
      </c>
      <c r="E29" s="296">
        <f>G29+I29+K29</f>
        <v>0</v>
      </c>
      <c r="F29" s="419">
        <f>IF(E29=(G29+I29+K29),0,"сумма ?")</f>
        <v>0</v>
      </c>
      <c r="G29" s="271"/>
      <c r="H29" s="293"/>
      <c r="I29" s="271"/>
      <c r="J29" s="293"/>
      <c r="K29" s="271"/>
      <c r="L29" s="293"/>
      <c r="M29" s="271">
        <f>O29+Q29+S29</f>
        <v>0</v>
      </c>
      <c r="N29" s="295">
        <f>IF(M29=(O29+Q29+S29),0,"сумма ?")</f>
        <v>0</v>
      </c>
      <c r="O29" s="271"/>
      <c r="P29" s="293"/>
      <c r="Q29" s="271"/>
      <c r="R29" s="293"/>
      <c r="S29" s="296"/>
      <c r="T29" s="293"/>
    </row>
    <row r="30" spans="2:20" ht="15">
      <c r="B30" s="334"/>
      <c r="C30" s="340" t="s">
        <v>104</v>
      </c>
      <c r="D30" s="294" t="s">
        <v>376</v>
      </c>
      <c r="E30" s="296"/>
      <c r="F30" s="419"/>
      <c r="G30" s="271"/>
      <c r="H30" s="293"/>
      <c r="I30" s="271"/>
      <c r="J30" s="293"/>
      <c r="K30" s="271"/>
      <c r="L30" s="293"/>
      <c r="M30" s="271"/>
      <c r="N30" s="295"/>
      <c r="O30" s="271"/>
      <c r="P30" s="293"/>
      <c r="Q30" s="271"/>
      <c r="R30" s="293"/>
      <c r="S30" s="296"/>
      <c r="T30" s="293"/>
    </row>
    <row r="31" spans="2:20" ht="15">
      <c r="B31" s="334"/>
      <c r="C31" s="341" t="s">
        <v>105</v>
      </c>
      <c r="D31" s="294" t="s">
        <v>376</v>
      </c>
      <c r="E31" s="296"/>
      <c r="F31" s="419"/>
      <c r="G31" s="271"/>
      <c r="H31" s="293"/>
      <c r="I31" s="271"/>
      <c r="J31" s="293"/>
      <c r="K31" s="271"/>
      <c r="L31" s="293"/>
      <c r="M31" s="271"/>
      <c r="N31" s="295"/>
      <c r="O31" s="271"/>
      <c r="P31" s="293"/>
      <c r="Q31" s="271"/>
      <c r="R31" s="293"/>
      <c r="S31" s="296"/>
      <c r="T31" s="293"/>
    </row>
    <row r="32" spans="2:20" ht="15">
      <c r="B32" s="334"/>
      <c r="C32" s="340" t="s">
        <v>106</v>
      </c>
      <c r="D32" s="294" t="s">
        <v>375</v>
      </c>
      <c r="E32" s="296"/>
      <c r="F32" s="419"/>
      <c r="G32" s="271"/>
      <c r="H32" s="293"/>
      <c r="I32" s="271"/>
      <c r="J32" s="293"/>
      <c r="K32" s="271"/>
      <c r="L32" s="293"/>
      <c r="M32" s="271"/>
      <c r="N32" s="295"/>
      <c r="O32" s="271"/>
      <c r="P32" s="293"/>
      <c r="Q32" s="271"/>
      <c r="R32" s="293"/>
      <c r="S32" s="296"/>
      <c r="T32" s="293"/>
    </row>
    <row r="33" spans="2:20" ht="15">
      <c r="B33" s="334"/>
      <c r="C33" s="340" t="s">
        <v>107</v>
      </c>
      <c r="D33" s="294" t="s">
        <v>375</v>
      </c>
      <c r="E33" s="296">
        <f>G33+I33+K33</f>
        <v>0</v>
      </c>
      <c r="F33" s="419">
        <f>IF(E33=(G33+I33+K33),0,"сумма ?")</f>
        <v>0</v>
      </c>
      <c r="G33" s="271"/>
      <c r="H33" s="293"/>
      <c r="I33" s="271"/>
      <c r="J33" s="293"/>
      <c r="K33" s="271"/>
      <c r="L33" s="293"/>
      <c r="M33" s="271">
        <f>O33+Q33+S33</f>
        <v>0</v>
      </c>
      <c r="N33" s="295">
        <f>IF(M33=(O33+Q33+S33),0,"сумма ?")</f>
        <v>0</v>
      </c>
      <c r="O33" s="271"/>
      <c r="P33" s="293"/>
      <c r="Q33" s="271"/>
      <c r="R33" s="293"/>
      <c r="S33" s="296"/>
      <c r="T33" s="293"/>
    </row>
    <row r="34" spans="2:20" ht="15.75" thickBot="1">
      <c r="B34" s="317"/>
      <c r="C34" s="359" t="s">
        <v>108</v>
      </c>
      <c r="D34" s="331" t="s">
        <v>376</v>
      </c>
      <c r="E34" s="327"/>
      <c r="F34" s="420"/>
      <c r="G34" s="290"/>
      <c r="H34" s="291"/>
      <c r="I34" s="290"/>
      <c r="J34" s="291"/>
      <c r="K34" s="290"/>
      <c r="L34" s="291"/>
      <c r="M34" s="290"/>
      <c r="N34" s="410"/>
      <c r="O34" s="290"/>
      <c r="P34" s="291"/>
      <c r="Q34" s="290"/>
      <c r="R34" s="291"/>
      <c r="S34" s="327"/>
      <c r="T34" s="291"/>
    </row>
    <row r="35" spans="2:20" ht="12.75">
      <c r="B35" s="360" t="s">
        <v>109</v>
      </c>
      <c r="C35" s="361" t="s">
        <v>380</v>
      </c>
      <c r="D35" s="284" t="s">
        <v>235</v>
      </c>
      <c r="E35" s="292"/>
      <c r="F35" s="421"/>
      <c r="G35" s="404"/>
      <c r="H35" s="286"/>
      <c r="I35" s="404"/>
      <c r="J35" s="286"/>
      <c r="K35" s="404"/>
      <c r="L35" s="286"/>
      <c r="M35" s="267"/>
      <c r="N35" s="285"/>
      <c r="O35" s="404"/>
      <c r="P35" s="286"/>
      <c r="Q35" s="404"/>
      <c r="R35" s="286"/>
      <c r="S35" s="407"/>
      <c r="T35" s="286"/>
    </row>
    <row r="36" spans="2:20" ht="12.75" outlineLevel="1">
      <c r="B36" s="344"/>
      <c r="C36" s="342"/>
      <c r="D36" s="287" t="s">
        <v>370</v>
      </c>
      <c r="E36" s="296"/>
      <c r="F36" s="419"/>
      <c r="G36" s="271"/>
      <c r="H36" s="293"/>
      <c r="I36" s="271"/>
      <c r="J36" s="293"/>
      <c r="K36" s="271"/>
      <c r="L36" s="293"/>
      <c r="M36" s="271"/>
      <c r="N36" s="295"/>
      <c r="O36" s="271"/>
      <c r="P36" s="293"/>
      <c r="Q36" s="271"/>
      <c r="R36" s="293"/>
      <c r="S36" s="296"/>
      <c r="T36" s="293"/>
    </row>
    <row r="37" spans="2:20" ht="13.5" outlineLevel="1" thickBot="1">
      <c r="B37" s="362"/>
      <c r="C37" s="363"/>
      <c r="D37" s="300" t="s">
        <v>130</v>
      </c>
      <c r="E37" s="299"/>
      <c r="F37" s="422"/>
      <c r="G37" s="283"/>
      <c r="H37" s="298"/>
      <c r="I37" s="283"/>
      <c r="J37" s="298"/>
      <c r="K37" s="283"/>
      <c r="L37" s="298"/>
      <c r="M37" s="283"/>
      <c r="N37" s="297"/>
      <c r="O37" s="283"/>
      <c r="P37" s="298"/>
      <c r="Q37" s="283"/>
      <c r="R37" s="298"/>
      <c r="S37" s="299"/>
      <c r="T37" s="298"/>
    </row>
    <row r="38" spans="2:20" ht="12.75">
      <c r="B38" s="360" t="s">
        <v>110</v>
      </c>
      <c r="C38" s="361" t="s">
        <v>371</v>
      </c>
      <c r="D38" s="284" t="s">
        <v>235</v>
      </c>
      <c r="E38" s="292"/>
      <c r="F38" s="421"/>
      <c r="G38" s="404"/>
      <c r="H38" s="286"/>
      <c r="I38" s="404"/>
      <c r="J38" s="286"/>
      <c r="K38" s="404"/>
      <c r="L38" s="286"/>
      <c r="M38" s="267"/>
      <c r="N38" s="285"/>
      <c r="O38" s="404"/>
      <c r="P38" s="286"/>
      <c r="Q38" s="404"/>
      <c r="R38" s="286"/>
      <c r="S38" s="407"/>
      <c r="T38" s="286"/>
    </row>
    <row r="39" spans="2:20" ht="12.75" customHeight="1" outlineLevel="1">
      <c r="B39" s="344"/>
      <c r="C39" s="342"/>
      <c r="D39" s="287" t="s">
        <v>370</v>
      </c>
      <c r="E39" s="296"/>
      <c r="F39" s="419"/>
      <c r="G39" s="271"/>
      <c r="H39" s="293"/>
      <c r="I39" s="271"/>
      <c r="J39" s="293"/>
      <c r="K39" s="271"/>
      <c r="L39" s="293"/>
      <c r="M39" s="271"/>
      <c r="N39" s="295"/>
      <c r="O39" s="271"/>
      <c r="P39" s="293"/>
      <c r="Q39" s="271"/>
      <c r="R39" s="293"/>
      <c r="S39" s="296"/>
      <c r="T39" s="293"/>
    </row>
    <row r="40" spans="2:20" ht="13.5" customHeight="1" outlineLevel="1" thickBot="1">
      <c r="B40" s="362"/>
      <c r="C40" s="363"/>
      <c r="D40" s="300" t="s">
        <v>130</v>
      </c>
      <c r="E40" s="299"/>
      <c r="F40" s="422"/>
      <c r="G40" s="283"/>
      <c r="H40" s="298"/>
      <c r="I40" s="283"/>
      <c r="J40" s="298"/>
      <c r="K40" s="283"/>
      <c r="L40" s="298"/>
      <c r="M40" s="283"/>
      <c r="N40" s="297"/>
      <c r="O40" s="283"/>
      <c r="P40" s="298"/>
      <c r="Q40" s="283"/>
      <c r="R40" s="298"/>
      <c r="S40" s="299"/>
      <c r="T40" s="298"/>
    </row>
    <row r="41" spans="2:20" ht="13.5" customHeight="1">
      <c r="B41" s="360" t="s">
        <v>111</v>
      </c>
      <c r="C41" s="361" t="s">
        <v>383</v>
      </c>
      <c r="D41" s="284" t="s">
        <v>235</v>
      </c>
      <c r="E41" s="292"/>
      <c r="F41" s="421"/>
      <c r="G41" s="404"/>
      <c r="H41" s="286"/>
      <c r="I41" s="404"/>
      <c r="J41" s="286"/>
      <c r="K41" s="404"/>
      <c r="L41" s="286"/>
      <c r="M41" s="267"/>
      <c r="N41" s="285"/>
      <c r="O41" s="404"/>
      <c r="P41" s="286"/>
      <c r="Q41" s="404"/>
      <c r="R41" s="286"/>
      <c r="S41" s="407"/>
      <c r="T41" s="286"/>
    </row>
    <row r="42" spans="2:20" ht="13.5" customHeight="1" outlineLevel="1">
      <c r="B42" s="344"/>
      <c r="C42" s="342"/>
      <c r="D42" s="287" t="s">
        <v>370</v>
      </c>
      <c r="E42" s="296"/>
      <c r="F42" s="419"/>
      <c r="G42" s="271"/>
      <c r="H42" s="293"/>
      <c r="I42" s="271"/>
      <c r="J42" s="293"/>
      <c r="K42" s="271"/>
      <c r="L42" s="293"/>
      <c r="M42" s="271"/>
      <c r="N42" s="295"/>
      <c r="O42" s="271"/>
      <c r="P42" s="293"/>
      <c r="Q42" s="271"/>
      <c r="R42" s="293"/>
      <c r="S42" s="296"/>
      <c r="T42" s="293"/>
    </row>
    <row r="43" spans="2:20" ht="13.5" customHeight="1" outlineLevel="1" thickBot="1">
      <c r="B43" s="362"/>
      <c r="C43" s="363"/>
      <c r="D43" s="300" t="s">
        <v>130</v>
      </c>
      <c r="E43" s="299"/>
      <c r="F43" s="422"/>
      <c r="G43" s="283"/>
      <c r="H43" s="298"/>
      <c r="I43" s="283"/>
      <c r="J43" s="298"/>
      <c r="K43" s="283"/>
      <c r="L43" s="298"/>
      <c r="M43" s="283"/>
      <c r="N43" s="297"/>
      <c r="O43" s="283"/>
      <c r="P43" s="298"/>
      <c r="Q43" s="283"/>
      <c r="R43" s="298"/>
      <c r="S43" s="299"/>
      <c r="T43" s="298"/>
    </row>
    <row r="44" spans="2:20" ht="12.75">
      <c r="B44" s="360" t="s">
        <v>113</v>
      </c>
      <c r="C44" s="361" t="s">
        <v>372</v>
      </c>
      <c r="D44" s="284" t="s">
        <v>235</v>
      </c>
      <c r="E44" s="292"/>
      <c r="F44" s="421"/>
      <c r="G44" s="404"/>
      <c r="H44" s="286"/>
      <c r="I44" s="404"/>
      <c r="J44" s="286"/>
      <c r="K44" s="404"/>
      <c r="L44" s="286"/>
      <c r="M44" s="267"/>
      <c r="N44" s="285"/>
      <c r="O44" s="404"/>
      <c r="P44" s="286"/>
      <c r="Q44" s="404"/>
      <c r="R44" s="286"/>
      <c r="S44" s="407"/>
      <c r="T44" s="286"/>
    </row>
    <row r="45" spans="2:20" ht="12.75" customHeight="1" outlineLevel="1">
      <c r="B45" s="344"/>
      <c r="C45" s="342"/>
      <c r="D45" s="287" t="s">
        <v>370</v>
      </c>
      <c r="E45" s="296"/>
      <c r="F45" s="419"/>
      <c r="G45" s="271"/>
      <c r="H45" s="293"/>
      <c r="I45" s="271"/>
      <c r="J45" s="293"/>
      <c r="K45" s="271"/>
      <c r="L45" s="293"/>
      <c r="M45" s="271"/>
      <c r="N45" s="295"/>
      <c r="O45" s="271"/>
      <c r="P45" s="293"/>
      <c r="Q45" s="271"/>
      <c r="R45" s="293"/>
      <c r="S45" s="296"/>
      <c r="T45" s="293"/>
    </row>
    <row r="46" spans="2:20" ht="13.5" customHeight="1" outlineLevel="1" thickBot="1">
      <c r="B46" s="362"/>
      <c r="C46" s="363"/>
      <c r="D46" s="300" t="s">
        <v>130</v>
      </c>
      <c r="E46" s="299"/>
      <c r="F46" s="422"/>
      <c r="G46" s="283"/>
      <c r="H46" s="298"/>
      <c r="I46" s="283"/>
      <c r="J46" s="298"/>
      <c r="K46" s="283"/>
      <c r="L46" s="298"/>
      <c r="M46" s="283"/>
      <c r="N46" s="297"/>
      <c r="O46" s="283"/>
      <c r="P46" s="298"/>
      <c r="Q46" s="283"/>
      <c r="R46" s="298"/>
      <c r="S46" s="299"/>
      <c r="T46" s="298"/>
    </row>
    <row r="47" spans="2:20" ht="12.75">
      <c r="B47" s="360" t="s">
        <v>141</v>
      </c>
      <c r="C47" s="364" t="s">
        <v>142</v>
      </c>
      <c r="D47" s="284" t="s">
        <v>235</v>
      </c>
      <c r="E47" s="292"/>
      <c r="F47" s="421"/>
      <c r="G47" s="404"/>
      <c r="H47" s="286"/>
      <c r="I47" s="404"/>
      <c r="J47" s="286"/>
      <c r="K47" s="404"/>
      <c r="L47" s="286"/>
      <c r="M47" s="267"/>
      <c r="N47" s="285"/>
      <c r="O47" s="404"/>
      <c r="P47" s="286"/>
      <c r="Q47" s="404"/>
      <c r="R47" s="286"/>
      <c r="S47" s="407"/>
      <c r="T47" s="286"/>
    </row>
    <row r="48" spans="2:20" ht="12.75" customHeight="1" outlineLevel="1">
      <c r="B48" s="344"/>
      <c r="C48" s="343"/>
      <c r="D48" s="287" t="s">
        <v>370</v>
      </c>
      <c r="E48" s="296"/>
      <c r="F48" s="419"/>
      <c r="G48" s="271"/>
      <c r="H48" s="293"/>
      <c r="I48" s="271"/>
      <c r="J48" s="293"/>
      <c r="K48" s="271"/>
      <c r="L48" s="293"/>
      <c r="M48" s="271"/>
      <c r="N48" s="295"/>
      <c r="O48" s="271"/>
      <c r="P48" s="293"/>
      <c r="Q48" s="271"/>
      <c r="R48" s="293"/>
      <c r="S48" s="296"/>
      <c r="T48" s="293"/>
    </row>
    <row r="49" spans="2:20" ht="13.5" customHeight="1" outlineLevel="1" thickBot="1">
      <c r="B49" s="362"/>
      <c r="C49" s="355"/>
      <c r="D49" s="300" t="s">
        <v>130</v>
      </c>
      <c r="E49" s="299"/>
      <c r="F49" s="422"/>
      <c r="G49" s="283"/>
      <c r="H49" s="298"/>
      <c r="I49" s="283"/>
      <c r="J49" s="298"/>
      <c r="K49" s="283"/>
      <c r="L49" s="298"/>
      <c r="M49" s="283"/>
      <c r="N49" s="297"/>
      <c r="O49" s="283"/>
      <c r="P49" s="298"/>
      <c r="Q49" s="283"/>
      <c r="R49" s="298"/>
      <c r="S49" s="299"/>
      <c r="T49" s="298"/>
    </row>
    <row r="50" spans="2:20" ht="12.75">
      <c r="B50" s="360" t="s">
        <v>385</v>
      </c>
      <c r="C50" s="364" t="s">
        <v>112</v>
      </c>
      <c r="D50" s="284" t="s">
        <v>235</v>
      </c>
      <c r="E50" s="292"/>
      <c r="F50" s="421"/>
      <c r="G50" s="404"/>
      <c r="H50" s="286"/>
      <c r="I50" s="404"/>
      <c r="J50" s="286"/>
      <c r="K50" s="404"/>
      <c r="L50" s="286"/>
      <c r="M50" s="267"/>
      <c r="N50" s="285"/>
      <c r="O50" s="404"/>
      <c r="P50" s="286"/>
      <c r="Q50" s="404"/>
      <c r="R50" s="286"/>
      <c r="S50" s="407"/>
      <c r="T50" s="286"/>
    </row>
    <row r="51" spans="2:20" ht="13.5" customHeight="1" outlineLevel="1">
      <c r="B51" s="345"/>
      <c r="C51" s="343"/>
      <c r="D51" s="287" t="s">
        <v>370</v>
      </c>
      <c r="E51" s="296"/>
      <c r="F51" s="419"/>
      <c r="G51" s="271"/>
      <c r="H51" s="293"/>
      <c r="I51" s="271"/>
      <c r="J51" s="293"/>
      <c r="K51" s="271"/>
      <c r="L51" s="293"/>
      <c r="M51" s="271"/>
      <c r="N51" s="295"/>
      <c r="O51" s="271"/>
      <c r="P51" s="293"/>
      <c r="Q51" s="271"/>
      <c r="R51" s="293"/>
      <c r="S51" s="296"/>
      <c r="T51" s="293"/>
    </row>
    <row r="52" spans="2:20" ht="13.5" customHeight="1" outlineLevel="1" thickBot="1">
      <c r="B52" s="365"/>
      <c r="C52" s="355"/>
      <c r="D52" s="300" t="s">
        <v>130</v>
      </c>
      <c r="E52" s="299"/>
      <c r="F52" s="422"/>
      <c r="G52" s="283"/>
      <c r="H52" s="298"/>
      <c r="I52" s="283"/>
      <c r="J52" s="298"/>
      <c r="K52" s="283"/>
      <c r="L52" s="298"/>
      <c r="M52" s="283"/>
      <c r="N52" s="297"/>
      <c r="O52" s="283"/>
      <c r="P52" s="298"/>
      <c r="Q52" s="283"/>
      <c r="R52" s="298"/>
      <c r="S52" s="299"/>
      <c r="T52" s="298"/>
    </row>
    <row r="53" spans="2:20" ht="12.75">
      <c r="B53" s="325" t="s">
        <v>386</v>
      </c>
      <c r="C53" s="343" t="s">
        <v>384</v>
      </c>
      <c r="D53" s="318" t="s">
        <v>235</v>
      </c>
      <c r="E53" s="322"/>
      <c r="F53" s="323"/>
      <c r="G53" s="405"/>
      <c r="H53" s="320"/>
      <c r="I53" s="405"/>
      <c r="J53" s="320"/>
      <c r="K53" s="405"/>
      <c r="L53" s="320"/>
      <c r="M53" s="303"/>
      <c r="N53" s="319"/>
      <c r="O53" s="405"/>
      <c r="P53" s="320"/>
      <c r="Q53" s="405"/>
      <c r="R53" s="320"/>
      <c r="S53" s="408"/>
      <c r="T53" s="320"/>
    </row>
    <row r="54" spans="2:20" ht="12.75" customHeight="1" outlineLevel="1">
      <c r="B54" s="334"/>
      <c r="C54" s="343"/>
      <c r="D54" s="287" t="s">
        <v>370</v>
      </c>
      <c r="E54" s="296"/>
      <c r="F54" s="419"/>
      <c r="G54" s="271"/>
      <c r="H54" s="293"/>
      <c r="I54" s="271"/>
      <c r="J54" s="293"/>
      <c r="K54" s="271"/>
      <c r="L54" s="293"/>
      <c r="M54" s="271"/>
      <c r="N54" s="295"/>
      <c r="O54" s="271"/>
      <c r="P54" s="293"/>
      <c r="Q54" s="271"/>
      <c r="R54" s="293"/>
      <c r="S54" s="296"/>
      <c r="T54" s="293"/>
    </row>
    <row r="55" spans="2:20" ht="13.5" customHeight="1" outlineLevel="1" thickBot="1">
      <c r="B55" s="354"/>
      <c r="C55" s="343"/>
      <c r="D55" s="300" t="s">
        <v>130</v>
      </c>
      <c r="E55" s="299"/>
      <c r="F55" s="422"/>
      <c r="G55" s="283"/>
      <c r="H55" s="298"/>
      <c r="I55" s="283"/>
      <c r="J55" s="298"/>
      <c r="K55" s="283"/>
      <c r="L55" s="298"/>
      <c r="M55" s="283"/>
      <c r="N55" s="297"/>
      <c r="O55" s="283"/>
      <c r="P55" s="298"/>
      <c r="Q55" s="283"/>
      <c r="R55" s="298"/>
      <c r="S55" s="299"/>
      <c r="T55" s="298"/>
    </row>
    <row r="56" spans="2:20" ht="26.25">
      <c r="B56" s="374" t="s">
        <v>215</v>
      </c>
      <c r="C56" s="371" t="s">
        <v>373</v>
      </c>
      <c r="D56" s="375" t="s">
        <v>166</v>
      </c>
      <c r="E56" s="292">
        <f>G56+I56+K56</f>
        <v>0</v>
      </c>
      <c r="F56" s="401">
        <v>0</v>
      </c>
      <c r="G56" s="411"/>
      <c r="H56" s="376">
        <f>IF(ISERR(G56/G11*1000),0,G56/G11*1000)</f>
        <v>0</v>
      </c>
      <c r="I56" s="267"/>
      <c r="J56" s="376">
        <f>IF(ISERR(I56/I11*1000),0,I56/I11*1000)</f>
        <v>0</v>
      </c>
      <c r="K56" s="267"/>
      <c r="L56" s="376">
        <f>IF(ISERR(K56/K11*1000),0,K56/K11*1000)</f>
        <v>0</v>
      </c>
      <c r="M56" s="267">
        <f>O56+Q56+S56</f>
        <v>0</v>
      </c>
      <c r="N56" s="376">
        <f>IF(ISERR(M56/M11*1000),0,M56/M11*1000)</f>
        <v>0</v>
      </c>
      <c r="O56" s="267"/>
      <c r="P56" s="376">
        <f>IF(ISERR(O56/O11*1000),0,O56/O11*1000)</f>
        <v>0</v>
      </c>
      <c r="Q56" s="411"/>
      <c r="R56" s="376">
        <f>IF(ISERR(Q56/Q11*1000),0,Q56/Q11*1000)</f>
        <v>0</v>
      </c>
      <c r="S56" s="292"/>
      <c r="T56" s="376">
        <f>IF(ISERR(S56/S11*1000),0,S56/S11*1000)</f>
        <v>0</v>
      </c>
    </row>
    <row r="57" spans="2:20" ht="12.75" outlineLevel="1">
      <c r="B57" s="366"/>
      <c r="C57" s="372" t="s">
        <v>228</v>
      </c>
      <c r="D57" s="368" t="s">
        <v>166</v>
      </c>
      <c r="E57" s="296"/>
      <c r="F57" s="304"/>
      <c r="G57" s="271"/>
      <c r="H57" s="305"/>
      <c r="I57" s="271"/>
      <c r="J57" s="305"/>
      <c r="K57" s="271"/>
      <c r="L57" s="305"/>
      <c r="M57" s="271"/>
      <c r="N57" s="305"/>
      <c r="O57" s="271"/>
      <c r="P57" s="305"/>
      <c r="Q57" s="271"/>
      <c r="R57" s="305"/>
      <c r="S57" s="296"/>
      <c r="T57" s="305"/>
    </row>
    <row r="58" spans="2:20" ht="13.5" outlineLevel="1">
      <c r="B58" s="366"/>
      <c r="C58" s="373" t="s">
        <v>229</v>
      </c>
      <c r="D58" s="368" t="s">
        <v>166</v>
      </c>
      <c r="E58" s="296"/>
      <c r="F58" s="304"/>
      <c r="G58" s="271"/>
      <c r="H58" s="305"/>
      <c r="I58" s="271"/>
      <c r="J58" s="305"/>
      <c r="K58" s="271"/>
      <c r="L58" s="305"/>
      <c r="M58" s="271"/>
      <c r="N58" s="305"/>
      <c r="O58" s="271"/>
      <c r="P58" s="305"/>
      <c r="Q58" s="271"/>
      <c r="R58" s="305"/>
      <c r="S58" s="296"/>
      <c r="T58" s="305"/>
    </row>
    <row r="59" spans="2:20" ht="13.5" outlineLevel="1">
      <c r="B59" s="366"/>
      <c r="C59" s="373" t="s">
        <v>230</v>
      </c>
      <c r="D59" s="368" t="s">
        <v>166</v>
      </c>
      <c r="E59" s="296"/>
      <c r="F59" s="304"/>
      <c r="G59" s="271"/>
      <c r="H59" s="305"/>
      <c r="I59" s="271"/>
      <c r="J59" s="305"/>
      <c r="K59" s="271"/>
      <c r="L59" s="305"/>
      <c r="M59" s="271"/>
      <c r="N59" s="305"/>
      <c r="O59" s="271"/>
      <c r="P59" s="305"/>
      <c r="Q59" s="271"/>
      <c r="R59" s="305"/>
      <c r="S59" s="296"/>
      <c r="T59" s="305"/>
    </row>
    <row r="60" spans="2:20" ht="14.25" outlineLevel="1" thickBot="1">
      <c r="B60" s="377"/>
      <c r="C60" s="378" t="s">
        <v>231</v>
      </c>
      <c r="D60" s="379" t="s">
        <v>166</v>
      </c>
      <c r="E60" s="299"/>
      <c r="F60" s="402"/>
      <c r="G60" s="283"/>
      <c r="H60" s="380"/>
      <c r="I60" s="283"/>
      <c r="J60" s="380"/>
      <c r="K60" s="283"/>
      <c r="L60" s="380"/>
      <c r="M60" s="283">
        <f>O60+Q60+S60</f>
        <v>0</v>
      </c>
      <c r="N60" s="380"/>
      <c r="O60" s="283"/>
      <c r="P60" s="380"/>
      <c r="Q60" s="283"/>
      <c r="R60" s="380"/>
      <c r="S60" s="299"/>
      <c r="T60" s="380"/>
    </row>
    <row r="61" spans="2:20" ht="15.75" thickBot="1">
      <c r="B61" s="381" t="s">
        <v>216</v>
      </c>
      <c r="C61" s="382" t="s">
        <v>269</v>
      </c>
      <c r="D61" s="383" t="s">
        <v>376</v>
      </c>
      <c r="E61" s="326">
        <f>G61+I61+K61</f>
        <v>0</v>
      </c>
      <c r="F61" s="301"/>
      <c r="G61" s="313"/>
      <c r="H61" s="314"/>
      <c r="I61" s="313"/>
      <c r="J61" s="314"/>
      <c r="K61" s="313"/>
      <c r="L61" s="302"/>
      <c r="M61" s="313">
        <f>O61+Q61+S61</f>
        <v>0</v>
      </c>
      <c r="N61" s="302"/>
      <c r="O61" s="313"/>
      <c r="P61" s="302"/>
      <c r="Q61" s="313"/>
      <c r="R61" s="302"/>
      <c r="S61" s="1131"/>
      <c r="T61" s="302"/>
    </row>
    <row r="62" spans="2:20" ht="25.5" customHeight="1">
      <c r="B62" s="384" t="s">
        <v>217</v>
      </c>
      <c r="C62" s="385" t="s">
        <v>388</v>
      </c>
      <c r="D62" s="386" t="s">
        <v>376</v>
      </c>
      <c r="E62" s="292">
        <f>G62+I62+K62</f>
        <v>0</v>
      </c>
      <c r="F62" s="401"/>
      <c r="G62" s="411"/>
      <c r="H62" s="416"/>
      <c r="I62" s="411"/>
      <c r="J62" s="416"/>
      <c r="K62" s="411"/>
      <c r="L62" s="376"/>
      <c r="M62" s="411">
        <f>O62+Q62+S62</f>
        <v>0</v>
      </c>
      <c r="N62" s="376"/>
      <c r="O62" s="267"/>
      <c r="P62" s="376"/>
      <c r="Q62" s="267"/>
      <c r="R62" s="376"/>
      <c r="S62" s="292"/>
      <c r="T62" s="376"/>
    </row>
    <row r="63" spans="2:20" ht="15" customHeight="1" outlineLevel="1">
      <c r="B63" s="332"/>
      <c r="C63" s="282" t="s">
        <v>389</v>
      </c>
      <c r="D63" s="369" t="s">
        <v>376</v>
      </c>
      <c r="E63" s="296"/>
      <c r="F63" s="423"/>
      <c r="G63" s="309"/>
      <c r="H63" s="308"/>
      <c r="I63" s="309"/>
      <c r="J63" s="308"/>
      <c r="K63" s="309"/>
      <c r="L63" s="307"/>
      <c r="M63" s="309"/>
      <c r="N63" s="307"/>
      <c r="O63" s="271"/>
      <c r="P63" s="307"/>
      <c r="Q63" s="271"/>
      <c r="R63" s="307"/>
      <c r="S63" s="296"/>
      <c r="T63" s="307"/>
    </row>
    <row r="64" spans="2:20" ht="15" customHeight="1" outlineLevel="1">
      <c r="B64" s="332"/>
      <c r="C64" s="282" t="s">
        <v>45</v>
      </c>
      <c r="D64" s="369" t="s">
        <v>376</v>
      </c>
      <c r="E64" s="296"/>
      <c r="F64" s="423"/>
      <c r="G64" s="309"/>
      <c r="H64" s="308"/>
      <c r="I64" s="309"/>
      <c r="J64" s="308"/>
      <c r="K64" s="309"/>
      <c r="L64" s="307"/>
      <c r="M64" s="309"/>
      <c r="N64" s="307"/>
      <c r="O64" s="271"/>
      <c r="P64" s="307"/>
      <c r="Q64" s="271"/>
      <c r="R64" s="307"/>
      <c r="S64" s="296"/>
      <c r="T64" s="307"/>
    </row>
    <row r="65" spans="2:20" ht="15" customHeight="1" outlineLevel="1">
      <c r="B65" s="332"/>
      <c r="C65" s="282" t="s">
        <v>46</v>
      </c>
      <c r="D65" s="369" t="s">
        <v>376</v>
      </c>
      <c r="E65" s="296"/>
      <c r="F65" s="423"/>
      <c r="G65" s="309"/>
      <c r="H65" s="308"/>
      <c r="I65" s="309"/>
      <c r="J65" s="308"/>
      <c r="K65" s="309"/>
      <c r="L65" s="307"/>
      <c r="M65" s="309"/>
      <c r="N65" s="307"/>
      <c r="O65" s="271"/>
      <c r="P65" s="307"/>
      <c r="Q65" s="271"/>
      <c r="R65" s="307"/>
      <c r="S65" s="296"/>
      <c r="T65" s="307"/>
    </row>
    <row r="66" spans="2:20" ht="15" customHeight="1" thickBot="1">
      <c r="B66" s="387"/>
      <c r="C66" s="388" t="s">
        <v>391</v>
      </c>
      <c r="D66" s="389" t="s">
        <v>376</v>
      </c>
      <c r="E66" s="299"/>
      <c r="F66" s="403"/>
      <c r="G66" s="412"/>
      <c r="H66" s="417"/>
      <c r="I66" s="412"/>
      <c r="J66" s="417"/>
      <c r="K66" s="412"/>
      <c r="L66" s="311"/>
      <c r="M66" s="412"/>
      <c r="N66" s="311"/>
      <c r="O66" s="283"/>
      <c r="P66" s="311"/>
      <c r="Q66" s="283"/>
      <c r="R66" s="311"/>
      <c r="S66" s="299"/>
      <c r="T66" s="311"/>
    </row>
    <row r="67" spans="2:20" ht="13.5" customHeight="1" thickBot="1">
      <c r="B67" s="390" t="s">
        <v>260</v>
      </c>
      <c r="C67" s="312" t="s">
        <v>242</v>
      </c>
      <c r="D67" s="383" t="s">
        <v>376</v>
      </c>
      <c r="E67" s="326">
        <f>G67+I67+K67</f>
        <v>0</v>
      </c>
      <c r="F67" s="301">
        <f>IF(ISERR(E67/E11*1000),0,E67/E11*1000)</f>
        <v>0</v>
      </c>
      <c r="G67" s="313"/>
      <c r="H67" s="302">
        <f>IF(ISERR(G67/G11*1000),0,G67/G11*1000)</f>
        <v>0</v>
      </c>
      <c r="I67" s="313"/>
      <c r="J67" s="302">
        <f>IF(ISERR(I67/I11*1000),0,I67/I11*1000)</f>
        <v>0</v>
      </c>
      <c r="K67" s="313"/>
      <c r="L67" s="302">
        <f>IF(ISERR(K67/K11*1000),0,K67/K11*1000)</f>
        <v>0</v>
      </c>
      <c r="M67" s="313">
        <f>O67+Q67+S67</f>
        <v>0</v>
      </c>
      <c r="N67" s="302">
        <f>IF(ISERR(M67/M11*1000),0,M67/M11*1000)</f>
        <v>0</v>
      </c>
      <c r="O67" s="313"/>
      <c r="P67" s="302">
        <f>IF(ISERR(O67/O11*1000),0,O67/O11*1000)</f>
        <v>0</v>
      </c>
      <c r="Q67" s="1126"/>
      <c r="R67" s="302">
        <f>IF(ISERR(Q67/Q11*1000),0,Q67/Q11*1000)</f>
        <v>0</v>
      </c>
      <c r="S67" s="1131"/>
      <c r="T67" s="302">
        <f>IF(ISERR(S67/S11*1000),0,S67/S11*1000)</f>
        <v>0</v>
      </c>
    </row>
    <row r="68" spans="2:20" ht="13.5" customHeight="1">
      <c r="B68" s="374" t="s">
        <v>236</v>
      </c>
      <c r="C68" s="391" t="s">
        <v>377</v>
      </c>
      <c r="D68" s="392" t="s">
        <v>130</v>
      </c>
      <c r="E68" s="292"/>
      <c r="F68" s="401"/>
      <c r="G68" s="411"/>
      <c r="H68" s="376"/>
      <c r="I68" s="411"/>
      <c r="J68" s="376"/>
      <c r="K68" s="411"/>
      <c r="L68" s="376"/>
      <c r="M68" s="411"/>
      <c r="N68" s="376"/>
      <c r="O68" s="411"/>
      <c r="P68" s="376"/>
      <c r="Q68" s="1127"/>
      <c r="R68" s="376"/>
      <c r="S68" s="1132"/>
      <c r="T68" s="376"/>
    </row>
    <row r="69" spans="2:20" ht="13.5" customHeight="1" thickBot="1">
      <c r="B69" s="367"/>
      <c r="C69" s="333" t="s">
        <v>378</v>
      </c>
      <c r="D69" s="370" t="s">
        <v>379</v>
      </c>
      <c r="E69" s="299"/>
      <c r="F69" s="403"/>
      <c r="G69" s="412"/>
      <c r="H69" s="311"/>
      <c r="I69" s="412"/>
      <c r="J69" s="311"/>
      <c r="K69" s="412"/>
      <c r="L69" s="311"/>
      <c r="M69" s="412"/>
      <c r="N69" s="311"/>
      <c r="O69" s="412"/>
      <c r="P69" s="311"/>
      <c r="Q69" s="1128"/>
      <c r="R69" s="311"/>
      <c r="S69" s="1133"/>
      <c r="T69" s="311"/>
    </row>
    <row r="70" spans="2:20" ht="13.5" customHeight="1" thickBot="1">
      <c r="B70" s="390" t="s">
        <v>34</v>
      </c>
      <c r="C70" s="312" t="s">
        <v>86</v>
      </c>
      <c r="D70" s="393" t="s">
        <v>130</v>
      </c>
      <c r="E70" s="326"/>
      <c r="F70" s="301"/>
      <c r="G70" s="313"/>
      <c r="H70" s="302"/>
      <c r="I70" s="313"/>
      <c r="J70" s="302"/>
      <c r="K70" s="313"/>
      <c r="L70" s="302"/>
      <c r="M70" s="313"/>
      <c r="N70" s="302"/>
      <c r="O70" s="313"/>
      <c r="P70" s="302"/>
      <c r="Q70" s="1126"/>
      <c r="R70" s="302"/>
      <c r="S70" s="1131"/>
      <c r="T70" s="302"/>
    </row>
    <row r="71" spans="2:27" ht="9.75" customHeight="1">
      <c r="B71" s="321"/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</row>
    <row r="72" ht="12.75">
      <c r="B72" s="253" t="str">
        <f>'Табл.Т.1'!$B$29</f>
        <v>Директор</v>
      </c>
    </row>
    <row r="73" ht="6.75" customHeight="1">
      <c r="B73" s="254"/>
    </row>
    <row r="74" ht="12.75">
      <c r="B74" s="253" t="str">
        <f>'Табл.Т.1'!$B$31</f>
        <v>Исполнитель (телефон)</v>
      </c>
    </row>
  </sheetData>
  <sheetProtection/>
  <mergeCells count="20">
    <mergeCell ref="C27:C29"/>
    <mergeCell ref="R7:R8"/>
    <mergeCell ref="M7:M8"/>
    <mergeCell ref="H7:H8"/>
    <mergeCell ref="E7:E8"/>
    <mergeCell ref="F7:F8"/>
    <mergeCell ref="B6:B8"/>
    <mergeCell ref="C6:C8"/>
    <mergeCell ref="D6:D8"/>
    <mergeCell ref="I7:I8"/>
    <mergeCell ref="J7:J8"/>
    <mergeCell ref="K7:K8"/>
    <mergeCell ref="G7:G8"/>
    <mergeCell ref="T7:T8"/>
    <mergeCell ref="N7:N8"/>
    <mergeCell ref="O7:O8"/>
    <mergeCell ref="P7:P8"/>
    <mergeCell ref="Q7:Q8"/>
    <mergeCell ref="L7:L8"/>
    <mergeCell ref="S7:S8"/>
  </mergeCells>
  <printOptions/>
  <pageMargins left="0.1968503937007874" right="0" top="0.7480314960629921" bottom="0" header="0.31496062992125984" footer="0.31496062992125984"/>
  <pageSetup fitToHeight="1" fitToWidth="1" horizontalDpi="600" verticalDpi="600" orientation="portrait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F71"/>
  <sheetViews>
    <sheetView zoomScalePageLayoutView="0" workbookViewId="0" topLeftCell="A46">
      <selection activeCell="F3" sqref="F3"/>
    </sheetView>
  </sheetViews>
  <sheetFormatPr defaultColWidth="9.125" defaultRowHeight="12.75"/>
  <cols>
    <col min="1" max="1" width="2.00390625" style="10" customWidth="1"/>
    <col min="2" max="2" width="7.50390625" style="10" customWidth="1"/>
    <col min="3" max="3" width="40.625" style="11" customWidth="1"/>
    <col min="4" max="4" width="12.875" style="12" customWidth="1"/>
    <col min="5" max="5" width="16.50390625" style="10" customWidth="1"/>
    <col min="6" max="6" width="22.625" style="10" customWidth="1"/>
    <col min="7" max="16384" width="9.125" style="10" customWidth="1"/>
  </cols>
  <sheetData>
    <row r="1" ht="12" customHeight="1">
      <c r="F1" s="756" t="s">
        <v>162</v>
      </c>
    </row>
    <row r="2" spans="2:6" ht="12.75" customHeight="1">
      <c r="B2" s="256" t="s">
        <v>626</v>
      </c>
      <c r="F2" s="4" t="s">
        <v>749</v>
      </c>
    </row>
    <row r="3" spans="2:6" ht="12" customHeight="1">
      <c r="B3" s="229" t="str">
        <f>'Табл.Т.1'!$B$3</f>
        <v>Наименование предприятия</v>
      </c>
      <c r="D3" s="722"/>
      <c r="E3" s="722"/>
      <c r="F3" s="722"/>
    </row>
    <row r="4" spans="2:6" ht="11.25" customHeight="1">
      <c r="B4" s="724" t="s">
        <v>627</v>
      </c>
      <c r="C4" s="724"/>
      <c r="D4" s="724"/>
      <c r="E4" s="724"/>
      <c r="F4" s="722"/>
    </row>
    <row r="5" ht="3.75" customHeight="1" thickBot="1"/>
    <row r="6" spans="2:6" ht="12.75">
      <c r="B6" s="1247" t="s">
        <v>167</v>
      </c>
      <c r="C6" s="1247" t="s">
        <v>188</v>
      </c>
      <c r="D6" s="1247" t="s">
        <v>187</v>
      </c>
      <c r="E6" s="8" t="s">
        <v>303</v>
      </c>
      <c r="F6" s="8" t="s">
        <v>304</v>
      </c>
    </row>
    <row r="7" spans="2:6" s="13" customFormat="1" ht="13.5" thickBot="1">
      <c r="B7" s="1249"/>
      <c r="C7" s="1249"/>
      <c r="D7" s="1249"/>
      <c r="E7" s="237">
        <f>'Табл.Т.2..'!$D$7</f>
        <v>0</v>
      </c>
      <c r="F7" s="237">
        <f>'Табл.Т.2..'!$F$7</f>
        <v>0</v>
      </c>
    </row>
    <row r="8" spans="2:6" ht="12.75">
      <c r="B8" s="14">
        <v>1</v>
      </c>
      <c r="C8" s="24" t="s">
        <v>168</v>
      </c>
      <c r="D8" s="38" t="s">
        <v>185</v>
      </c>
      <c r="E8" s="44"/>
      <c r="F8" s="44"/>
    </row>
    <row r="9" spans="2:6" ht="12.75">
      <c r="B9" s="15">
        <v>2</v>
      </c>
      <c r="C9" s="25" t="s">
        <v>169</v>
      </c>
      <c r="D9" s="39" t="s">
        <v>191</v>
      </c>
      <c r="E9" s="45"/>
      <c r="F9" s="45"/>
    </row>
    <row r="10" spans="2:6" ht="12.75">
      <c r="B10" s="15">
        <v>3</v>
      </c>
      <c r="C10" s="25" t="s">
        <v>170</v>
      </c>
      <c r="D10" s="39" t="s">
        <v>191</v>
      </c>
      <c r="E10" s="45"/>
      <c r="F10" s="45"/>
    </row>
    <row r="11" spans="2:6" ht="12.75">
      <c r="B11" s="16">
        <v>4</v>
      </c>
      <c r="C11" s="26" t="s">
        <v>171</v>
      </c>
      <c r="D11" s="39" t="s">
        <v>185</v>
      </c>
      <c r="E11" s="45"/>
      <c r="F11" s="45"/>
    </row>
    <row r="12" spans="2:6" ht="13.5" thickBot="1">
      <c r="B12" s="17"/>
      <c r="C12" s="27" t="s">
        <v>171</v>
      </c>
      <c r="D12" s="40" t="s">
        <v>186</v>
      </c>
      <c r="E12" s="46"/>
      <c r="F12" s="46"/>
    </row>
    <row r="13" spans="2:6" ht="17.25" customHeight="1">
      <c r="B13" s="14">
        <v>5</v>
      </c>
      <c r="C13" s="24" t="s">
        <v>67</v>
      </c>
      <c r="D13" s="38" t="s">
        <v>185</v>
      </c>
      <c r="E13" s="44"/>
      <c r="F13" s="44"/>
    </row>
    <row r="14" spans="2:6" ht="15" customHeight="1">
      <c r="B14" s="15">
        <v>6</v>
      </c>
      <c r="C14" s="25" t="s">
        <v>68</v>
      </c>
      <c r="D14" s="39" t="s">
        <v>191</v>
      </c>
      <c r="E14" s="45"/>
      <c r="F14" s="45"/>
    </row>
    <row r="15" spans="2:6" ht="12.75">
      <c r="B15" s="15" t="s">
        <v>69</v>
      </c>
      <c r="C15" s="25" t="s">
        <v>637</v>
      </c>
      <c r="D15" s="39" t="s">
        <v>191</v>
      </c>
      <c r="E15" s="45"/>
      <c r="F15" s="39"/>
    </row>
    <row r="16" spans="2:6" ht="12.75">
      <c r="B16" s="15" t="s">
        <v>70</v>
      </c>
      <c r="C16" s="25" t="s">
        <v>638</v>
      </c>
      <c r="D16" s="39" t="s">
        <v>191</v>
      </c>
      <c r="E16" s="45"/>
      <c r="F16" s="39"/>
    </row>
    <row r="17" spans="2:6" ht="13.5" thickBot="1">
      <c r="B17" s="18" t="s">
        <v>71</v>
      </c>
      <c r="C17" s="28" t="s">
        <v>639</v>
      </c>
      <c r="D17" s="40" t="s">
        <v>191</v>
      </c>
      <c r="E17" s="46"/>
      <c r="F17" s="40"/>
    </row>
    <row r="18" spans="2:6" ht="13.5" thickBot="1">
      <c r="B18" s="19">
        <v>7</v>
      </c>
      <c r="C18" s="29" t="s">
        <v>17</v>
      </c>
      <c r="D18" s="41" t="s">
        <v>191</v>
      </c>
      <c r="E18" s="47"/>
      <c r="F18" s="47"/>
    </row>
    <row r="19" spans="2:6" ht="14.25" customHeight="1">
      <c r="B19" s="14">
        <v>8</v>
      </c>
      <c r="C19" s="24" t="s">
        <v>628</v>
      </c>
      <c r="D19" s="38" t="s">
        <v>8</v>
      </c>
      <c r="E19" s="44"/>
      <c r="F19" s="44"/>
    </row>
    <row r="20" spans="2:6" ht="12.75">
      <c r="B20" s="15" t="s">
        <v>53</v>
      </c>
      <c r="C20" s="25" t="s">
        <v>634</v>
      </c>
      <c r="D20" s="39" t="s">
        <v>8</v>
      </c>
      <c r="E20" s="45"/>
      <c r="F20" s="39"/>
    </row>
    <row r="21" spans="2:6" ht="12.75">
      <c r="B21" s="15" t="s">
        <v>54</v>
      </c>
      <c r="C21" s="25" t="s">
        <v>635</v>
      </c>
      <c r="D21" s="39" t="s">
        <v>8</v>
      </c>
      <c r="E21" s="45"/>
      <c r="F21" s="39"/>
    </row>
    <row r="22" spans="2:6" ht="13.5" thickBot="1">
      <c r="B22" s="18" t="s">
        <v>55</v>
      </c>
      <c r="C22" s="28" t="s">
        <v>636</v>
      </c>
      <c r="D22" s="40" t="s">
        <v>8</v>
      </c>
      <c r="E22" s="46"/>
      <c r="F22" s="40"/>
    </row>
    <row r="23" spans="2:6" ht="12.75">
      <c r="B23" s="14">
        <v>9</v>
      </c>
      <c r="C23" s="24" t="s">
        <v>629</v>
      </c>
      <c r="D23" s="38" t="s">
        <v>185</v>
      </c>
      <c r="E23" s="44"/>
      <c r="F23" s="44"/>
    </row>
    <row r="24" spans="2:6" ht="12.75">
      <c r="B24" s="20" t="s">
        <v>56</v>
      </c>
      <c r="C24" s="25" t="s">
        <v>640</v>
      </c>
      <c r="D24" s="39" t="s">
        <v>185</v>
      </c>
      <c r="E24" s="45"/>
      <c r="F24" s="45"/>
    </row>
    <row r="25" spans="2:6" ht="13.5" thickBot="1">
      <c r="B25" s="18" t="s">
        <v>57</v>
      </c>
      <c r="C25" s="28" t="s">
        <v>641</v>
      </c>
      <c r="D25" s="40" t="s">
        <v>185</v>
      </c>
      <c r="E25" s="46"/>
      <c r="F25" s="46"/>
    </row>
    <row r="26" spans="2:6" ht="12.75">
      <c r="B26" s="21">
        <v>10</v>
      </c>
      <c r="C26" s="30" t="s">
        <v>648</v>
      </c>
      <c r="D26" s="38" t="s">
        <v>185</v>
      </c>
      <c r="E26" s="44"/>
      <c r="F26" s="44"/>
    </row>
    <row r="27" spans="2:6" ht="13.5" thickBot="1">
      <c r="B27" s="17"/>
      <c r="C27" s="31" t="s">
        <v>648</v>
      </c>
      <c r="D27" s="40" t="s">
        <v>186</v>
      </c>
      <c r="E27" s="46"/>
      <c r="F27" s="46"/>
    </row>
    <row r="28" spans="2:6" ht="12.75">
      <c r="B28" s="14">
        <v>11</v>
      </c>
      <c r="C28" s="32" t="s">
        <v>630</v>
      </c>
      <c r="D28" s="38" t="s">
        <v>185</v>
      </c>
      <c r="E28" s="44"/>
      <c r="F28" s="44"/>
    </row>
    <row r="29" spans="2:6" ht="12.75">
      <c r="B29" s="16" t="s">
        <v>58</v>
      </c>
      <c r="C29" s="33" t="s">
        <v>631</v>
      </c>
      <c r="D29" s="39" t="s">
        <v>185</v>
      </c>
      <c r="E29" s="45"/>
      <c r="F29" s="45"/>
    </row>
    <row r="30" spans="2:6" ht="12.75">
      <c r="B30" s="22"/>
      <c r="C30" s="25" t="s">
        <v>642</v>
      </c>
      <c r="D30" s="39" t="s">
        <v>185</v>
      </c>
      <c r="E30" s="45"/>
      <c r="F30" s="45"/>
    </row>
    <row r="31" spans="2:6" ht="12.75">
      <c r="B31" s="22"/>
      <c r="C31" s="25" t="s">
        <v>643</v>
      </c>
      <c r="D31" s="39" t="s">
        <v>185</v>
      </c>
      <c r="E31" s="45"/>
      <c r="F31" s="45"/>
    </row>
    <row r="32" spans="2:6" ht="12.75">
      <c r="B32" s="23"/>
      <c r="C32" s="25" t="s">
        <v>644</v>
      </c>
      <c r="D32" s="39" t="s">
        <v>185</v>
      </c>
      <c r="E32" s="45"/>
      <c r="F32" s="45"/>
    </row>
    <row r="33" spans="2:6" ht="12.75">
      <c r="B33" s="16" t="s">
        <v>59</v>
      </c>
      <c r="C33" s="33" t="s">
        <v>632</v>
      </c>
      <c r="D33" s="39" t="s">
        <v>185</v>
      </c>
      <c r="E33" s="45"/>
      <c r="F33" s="45"/>
    </row>
    <row r="34" spans="2:6" ht="13.5" thickBot="1">
      <c r="B34" s="17"/>
      <c r="C34" s="31" t="s">
        <v>96</v>
      </c>
      <c r="D34" s="40" t="s">
        <v>185</v>
      </c>
      <c r="E34" s="46"/>
      <c r="F34" s="46"/>
    </row>
    <row r="35" spans="2:6" ht="14.25" customHeight="1">
      <c r="B35" s="14">
        <v>12</v>
      </c>
      <c r="C35" s="34" t="s">
        <v>633</v>
      </c>
      <c r="D35" s="38" t="s">
        <v>100</v>
      </c>
      <c r="E35" s="44"/>
      <c r="F35" s="44"/>
    </row>
    <row r="36" spans="2:6" ht="12.75">
      <c r="B36" s="15" t="s">
        <v>60</v>
      </c>
      <c r="C36" s="25" t="s">
        <v>646</v>
      </c>
      <c r="D36" s="39" t="s">
        <v>100</v>
      </c>
      <c r="E36" s="45"/>
      <c r="F36" s="45"/>
    </row>
    <row r="37" spans="2:6" ht="12.75">
      <c r="B37" s="15" t="s">
        <v>61</v>
      </c>
      <c r="C37" s="25" t="s">
        <v>645</v>
      </c>
      <c r="D37" s="39" t="s">
        <v>100</v>
      </c>
      <c r="E37" s="45"/>
      <c r="F37" s="45"/>
    </row>
    <row r="38" spans="2:6" ht="12.75">
      <c r="B38" s="15">
        <v>13</v>
      </c>
      <c r="C38" s="35" t="s">
        <v>97</v>
      </c>
      <c r="D38" s="39" t="s">
        <v>189</v>
      </c>
      <c r="E38" s="45"/>
      <c r="F38" s="45"/>
    </row>
    <row r="39" spans="2:6" ht="15.75" customHeight="1">
      <c r="B39" s="15">
        <v>14</v>
      </c>
      <c r="C39" s="25" t="s">
        <v>4</v>
      </c>
      <c r="D39" s="39"/>
      <c r="E39" s="45"/>
      <c r="F39" s="45"/>
    </row>
    <row r="40" spans="2:6" ht="15.75" customHeight="1">
      <c r="B40" s="15">
        <v>15</v>
      </c>
      <c r="C40" s="25" t="s">
        <v>246</v>
      </c>
      <c r="D40" s="39"/>
      <c r="E40" s="45"/>
      <c r="F40" s="45"/>
    </row>
    <row r="41" spans="2:6" ht="12.75">
      <c r="B41" s="15">
        <v>16</v>
      </c>
      <c r="C41" s="25" t="s">
        <v>649</v>
      </c>
      <c r="D41" s="39" t="s">
        <v>190</v>
      </c>
      <c r="E41" s="45"/>
      <c r="F41" s="45"/>
    </row>
    <row r="42" spans="2:6" ht="13.5" thickBot="1">
      <c r="B42" s="18">
        <v>17</v>
      </c>
      <c r="C42" s="28" t="s">
        <v>114</v>
      </c>
      <c r="D42" s="40" t="s">
        <v>191</v>
      </c>
      <c r="E42" s="46"/>
      <c r="F42" s="46"/>
    </row>
    <row r="43" spans="2:6" ht="12.75">
      <c r="B43" s="14">
        <v>18</v>
      </c>
      <c r="C43" s="32" t="s">
        <v>47</v>
      </c>
      <c r="D43" s="38" t="s">
        <v>8</v>
      </c>
      <c r="E43" s="44"/>
      <c r="F43" s="44"/>
    </row>
    <row r="44" spans="2:6" ht="13.5" thickBot="1">
      <c r="B44" s="18">
        <v>19</v>
      </c>
      <c r="C44" s="36" t="s">
        <v>98</v>
      </c>
      <c r="D44" s="40" t="s">
        <v>48</v>
      </c>
      <c r="E44" s="46"/>
      <c r="F44" s="46"/>
    </row>
    <row r="45" spans="2:6" ht="12.75">
      <c r="B45" s="14">
        <v>20</v>
      </c>
      <c r="C45" s="32" t="s">
        <v>49</v>
      </c>
      <c r="D45" s="38" t="s">
        <v>190</v>
      </c>
      <c r="E45" s="44"/>
      <c r="F45" s="44"/>
    </row>
    <row r="46" spans="2:6" ht="13.5" thickBot="1">
      <c r="B46" s="18">
        <v>21</v>
      </c>
      <c r="C46" s="36" t="s">
        <v>50</v>
      </c>
      <c r="D46" s="40" t="s">
        <v>12</v>
      </c>
      <c r="E46" s="46"/>
      <c r="F46" s="46"/>
    </row>
    <row r="47" spans="2:6" ht="13.5" thickBot="1">
      <c r="B47" s="19">
        <v>22</v>
      </c>
      <c r="C47" s="37" t="s">
        <v>51</v>
      </c>
      <c r="D47" s="41" t="s">
        <v>190</v>
      </c>
      <c r="E47" s="47"/>
      <c r="F47" s="47"/>
    </row>
    <row r="48" spans="2:6" ht="13.5" thickBot="1">
      <c r="B48" s="21">
        <v>23</v>
      </c>
      <c r="C48" s="30" t="s">
        <v>99</v>
      </c>
      <c r="D48" s="42" t="s">
        <v>52</v>
      </c>
      <c r="E48" s="48"/>
      <c r="F48" s="48"/>
    </row>
    <row r="49" spans="2:6" ht="12.75">
      <c r="B49" s="14">
        <v>24</v>
      </c>
      <c r="C49" s="32" t="s">
        <v>62</v>
      </c>
      <c r="D49" s="38"/>
      <c r="E49" s="44"/>
      <c r="F49" s="44"/>
    </row>
    <row r="50" spans="2:6" ht="12.75">
      <c r="B50" s="15"/>
      <c r="C50" s="25" t="s">
        <v>18</v>
      </c>
      <c r="D50" s="39" t="s">
        <v>19</v>
      </c>
      <c r="E50" s="45"/>
      <c r="F50" s="45"/>
    </row>
    <row r="51" spans="2:6" ht="12.75" customHeight="1">
      <c r="B51" s="15"/>
      <c r="C51" s="25" t="s">
        <v>20</v>
      </c>
      <c r="D51" s="39" t="s">
        <v>19</v>
      </c>
      <c r="E51" s="45"/>
      <c r="F51" s="45"/>
    </row>
    <row r="52" spans="2:6" ht="12.75">
      <c r="B52" s="15"/>
      <c r="C52" s="25" t="s">
        <v>21</v>
      </c>
      <c r="D52" s="39" t="s">
        <v>19</v>
      </c>
      <c r="E52" s="45"/>
      <c r="F52" s="45"/>
    </row>
    <row r="53" spans="2:6" ht="12.75">
      <c r="B53" s="15"/>
      <c r="C53" s="25" t="s">
        <v>22</v>
      </c>
      <c r="D53" s="39" t="s">
        <v>19</v>
      </c>
      <c r="E53" s="45"/>
      <c r="F53" s="45"/>
    </row>
    <row r="54" spans="2:6" ht="12.75">
      <c r="B54" s="15"/>
      <c r="C54" s="25" t="s">
        <v>175</v>
      </c>
      <c r="D54" s="39" t="s">
        <v>176</v>
      </c>
      <c r="E54" s="45"/>
      <c r="F54" s="45"/>
    </row>
    <row r="55" spans="2:6" ht="12.75">
      <c r="B55" s="15"/>
      <c r="C55" s="25" t="s">
        <v>177</v>
      </c>
      <c r="D55" s="39" t="s">
        <v>176</v>
      </c>
      <c r="E55" s="45"/>
      <c r="F55" s="45"/>
    </row>
    <row r="56" spans="2:6" ht="12.75">
      <c r="B56" s="15"/>
      <c r="C56" s="25" t="s">
        <v>178</v>
      </c>
      <c r="D56" s="39" t="s">
        <v>176</v>
      </c>
      <c r="E56" s="45"/>
      <c r="F56" s="45"/>
    </row>
    <row r="57" spans="2:6" ht="12.75">
      <c r="B57" s="15"/>
      <c r="C57" s="25" t="s">
        <v>179</v>
      </c>
      <c r="D57" s="39" t="s">
        <v>176</v>
      </c>
      <c r="E57" s="45"/>
      <c r="F57" s="45"/>
    </row>
    <row r="58" spans="2:6" ht="12.75">
      <c r="B58" s="15"/>
      <c r="C58" s="25" t="s">
        <v>164</v>
      </c>
      <c r="D58" s="39" t="s">
        <v>165</v>
      </c>
      <c r="E58" s="45"/>
      <c r="F58" s="45"/>
    </row>
    <row r="59" spans="2:6" ht="12.75">
      <c r="B59" s="15"/>
      <c r="C59" s="25" t="s">
        <v>212</v>
      </c>
      <c r="D59" s="39" t="s">
        <v>213</v>
      </c>
      <c r="E59" s="45"/>
      <c r="F59" s="45"/>
    </row>
    <row r="60" spans="2:6" ht="12.75">
      <c r="B60" s="15"/>
      <c r="C60" s="25" t="s">
        <v>214</v>
      </c>
      <c r="D60" s="39" t="s">
        <v>25</v>
      </c>
      <c r="E60" s="45"/>
      <c r="F60" s="45"/>
    </row>
    <row r="61" spans="2:6" ht="13.5" thickBot="1">
      <c r="B61" s="16"/>
      <c r="C61" s="26" t="s">
        <v>26</v>
      </c>
      <c r="D61" s="43" t="s">
        <v>27</v>
      </c>
      <c r="E61" s="49"/>
      <c r="F61" s="49"/>
    </row>
    <row r="62" spans="2:6" ht="12.75">
      <c r="B62" s="14">
        <v>25</v>
      </c>
      <c r="C62" s="32" t="s">
        <v>42</v>
      </c>
      <c r="D62" s="38" t="s">
        <v>198</v>
      </c>
      <c r="E62" s="44"/>
      <c r="F62" s="44"/>
    </row>
    <row r="63" spans="2:6" ht="12.75">
      <c r="B63" s="15">
        <v>26</v>
      </c>
      <c r="C63" s="35" t="s">
        <v>43</v>
      </c>
      <c r="D63" s="39" t="s">
        <v>198</v>
      </c>
      <c r="E63" s="45"/>
      <c r="F63" s="45"/>
    </row>
    <row r="64" spans="2:6" ht="12.75">
      <c r="B64" s="15">
        <v>27</v>
      </c>
      <c r="C64" s="35" t="s">
        <v>41</v>
      </c>
      <c r="D64" s="39" t="s">
        <v>186</v>
      </c>
      <c r="E64" s="45"/>
      <c r="F64" s="45"/>
    </row>
    <row r="65" spans="2:6" ht="14.25" customHeight="1" thickBot="1">
      <c r="B65" s="18">
        <v>28</v>
      </c>
      <c r="C65" s="28" t="s">
        <v>647</v>
      </c>
      <c r="D65" s="40" t="s">
        <v>44</v>
      </c>
      <c r="E65" s="46"/>
      <c r="F65" s="46"/>
    </row>
    <row r="66" ht="5.25" customHeight="1"/>
    <row r="67" spans="2:3" ht="12.75">
      <c r="B67" s="693" t="str">
        <f>'Табл.Т.1'!$B$29</f>
        <v>Директор</v>
      </c>
      <c r="C67" s="10"/>
    </row>
    <row r="68" ht="3" customHeight="1">
      <c r="B68" s="11"/>
    </row>
    <row r="69" spans="2:3" ht="12.75">
      <c r="B69" s="904" t="s">
        <v>28</v>
      </c>
      <c r="C69" s="10"/>
    </row>
    <row r="70" spans="2:3" ht="3" customHeight="1">
      <c r="B70" s="11"/>
      <c r="C70" s="10"/>
    </row>
    <row r="71" ht="12.75">
      <c r="B71" s="693" t="str">
        <f>'Табл.Т.1'!$B$31</f>
        <v>Исполнитель (телефон)</v>
      </c>
    </row>
  </sheetData>
  <sheetProtection/>
  <mergeCells count="3">
    <mergeCell ref="B6:B7"/>
    <mergeCell ref="C6:C7"/>
    <mergeCell ref="D6:D7"/>
  </mergeCells>
  <printOptions/>
  <pageMargins left="0.7086614173228347" right="0.31496062992125984" top="0.15748031496062992" bottom="0" header="0.11811023622047245" footer="0"/>
  <pageSetup fitToHeight="1" fitToWidth="1" horizontalDpi="600" verticalDpi="600" orientation="portrait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B1:AF47"/>
  <sheetViews>
    <sheetView zoomScalePageLayoutView="0" workbookViewId="0" topLeftCell="A19">
      <selection activeCell="B46" sqref="B46:B47"/>
    </sheetView>
  </sheetViews>
  <sheetFormatPr defaultColWidth="9.00390625" defaultRowHeight="12.75" outlineLevelRow="2"/>
  <cols>
    <col min="1" max="1" width="2.50390625" style="0" customWidth="1"/>
    <col min="2" max="2" width="26.625" style="0" customWidth="1"/>
    <col min="3" max="3" width="21.50390625" style="0" customWidth="1"/>
    <col min="4" max="4" width="28.50390625" style="0" customWidth="1"/>
    <col min="18" max="18" width="34.625" style="0" customWidth="1"/>
    <col min="19" max="19" width="27.875" style="0" customWidth="1"/>
  </cols>
  <sheetData>
    <row r="1" ht="13.5" customHeight="1">
      <c r="D1" s="756" t="s">
        <v>162</v>
      </c>
    </row>
    <row r="2" ht="14.25" customHeight="1">
      <c r="B2" s="709" t="s">
        <v>584</v>
      </c>
    </row>
    <row r="3" ht="13.5" customHeight="1">
      <c r="B3" s="229" t="str">
        <f>'Табл.Т.1'!$B$3</f>
        <v>Наименование предприятия</v>
      </c>
    </row>
    <row r="4" ht="2.25" customHeight="1"/>
    <row r="5" ht="2.25" customHeight="1" thickBot="1"/>
    <row r="6" spans="2:4" ht="24" customHeight="1">
      <c r="B6" s="1464" t="s">
        <v>574</v>
      </c>
      <c r="C6" s="1466" t="s">
        <v>583</v>
      </c>
      <c r="D6" s="1462" t="s">
        <v>680</v>
      </c>
    </row>
    <row r="7" spans="2:4" ht="13.5" customHeight="1" thickBot="1">
      <c r="B7" s="1465"/>
      <c r="C7" s="1467"/>
      <c r="D7" s="1463"/>
    </row>
    <row r="8" spans="2:4" ht="13.5" customHeight="1" thickBot="1">
      <c r="B8" s="789">
        <v>1</v>
      </c>
      <c r="C8" s="789">
        <f>B8+1</f>
        <v>2</v>
      </c>
      <c r="D8" s="789">
        <f>C8+1</f>
        <v>3</v>
      </c>
    </row>
    <row r="9" spans="2:4" ht="13.5" thickBot="1">
      <c r="B9" s="733" t="s">
        <v>341</v>
      </c>
      <c r="C9" s="824"/>
      <c r="D9" s="1026"/>
    </row>
    <row r="10" spans="2:4" ht="12.75" outlineLevel="1">
      <c r="B10" s="1028" t="s">
        <v>23</v>
      </c>
      <c r="C10" s="720"/>
      <c r="D10" s="1025"/>
    </row>
    <row r="11" spans="2:4" ht="12.75" customHeight="1" outlineLevel="1">
      <c r="B11" s="1027" t="s">
        <v>24</v>
      </c>
      <c r="C11" s="207"/>
      <c r="D11" s="1022"/>
    </row>
    <row r="12" spans="2:4" ht="12.75" customHeight="1" outlineLevel="1" thickBot="1">
      <c r="B12" s="1030" t="s">
        <v>183</v>
      </c>
      <c r="C12" s="750"/>
      <c r="D12" s="1029"/>
    </row>
    <row r="13" spans="2:4" ht="12.75" customHeight="1">
      <c r="B13" s="962" t="s">
        <v>677</v>
      </c>
      <c r="C13" s="965"/>
      <c r="D13" s="1031"/>
    </row>
    <row r="14" spans="2:4" ht="14.25" customHeight="1" outlineLevel="1">
      <c r="B14" s="804" t="s">
        <v>678</v>
      </c>
      <c r="C14" s="712"/>
      <c r="D14" s="1022"/>
    </row>
    <row r="15" spans="2:4" ht="12.75" outlineLevel="2">
      <c r="B15" s="1024" t="s">
        <v>324</v>
      </c>
      <c r="C15" s="711"/>
      <c r="D15" s="1025"/>
    </row>
    <row r="16" spans="2:4" ht="12.75" outlineLevel="2">
      <c r="B16" s="866" t="s">
        <v>262</v>
      </c>
      <c r="C16" s="710"/>
      <c r="D16" s="1025"/>
    </row>
    <row r="17" spans="2:4" ht="12.75" outlineLevel="2">
      <c r="B17" s="866" t="s">
        <v>325</v>
      </c>
      <c r="C17" s="710"/>
      <c r="D17" s="1025"/>
    </row>
    <row r="18" spans="2:4" ht="14.25" customHeight="1" outlineLevel="1">
      <c r="B18" s="804" t="s">
        <v>681</v>
      </c>
      <c r="C18" s="712"/>
      <c r="D18" s="1025"/>
    </row>
    <row r="19" spans="2:4" ht="20.25" outlineLevel="2">
      <c r="B19" s="866" t="s">
        <v>556</v>
      </c>
      <c r="C19" s="710"/>
      <c r="D19" s="1025"/>
    </row>
    <row r="20" spans="2:4" ht="12.75" outlineLevel="2">
      <c r="B20" s="867" t="s">
        <v>262</v>
      </c>
      <c r="C20" s="710"/>
      <c r="D20" s="1025"/>
    </row>
    <row r="21" spans="2:4" ht="12.75" outlineLevel="2">
      <c r="B21" s="867" t="s">
        <v>326</v>
      </c>
      <c r="C21" s="710"/>
      <c r="D21" s="1025"/>
    </row>
    <row r="22" spans="2:4" ht="12" customHeight="1" outlineLevel="1">
      <c r="B22" s="804" t="s">
        <v>679</v>
      </c>
      <c r="C22" s="712"/>
      <c r="D22" s="1025"/>
    </row>
    <row r="23" spans="2:4" ht="20.25" outlineLevel="2">
      <c r="B23" s="866" t="s">
        <v>557</v>
      </c>
      <c r="C23" s="710"/>
      <c r="D23" s="1025"/>
    </row>
    <row r="24" spans="2:4" ht="12.75" outlineLevel="2">
      <c r="B24" s="867" t="s">
        <v>262</v>
      </c>
      <c r="C24" s="710"/>
      <c r="D24" s="1025"/>
    </row>
    <row r="25" spans="2:4" ht="13.5" outlineLevel="2" thickBot="1">
      <c r="B25" s="868" t="s">
        <v>327</v>
      </c>
      <c r="C25" s="1023"/>
      <c r="D25" s="741"/>
    </row>
    <row r="26" spans="2:4" ht="5.25" customHeight="1" outlineLevel="1" thickBot="1">
      <c r="B26" s="1032"/>
      <c r="C26" s="1033"/>
      <c r="D26" s="1034"/>
    </row>
    <row r="27" spans="2:4" ht="12.75" customHeight="1">
      <c r="B27" s="962" t="s">
        <v>677</v>
      </c>
      <c r="C27" s="965"/>
      <c r="D27" s="1031"/>
    </row>
    <row r="28" spans="2:4" ht="14.25" customHeight="1" outlineLevel="1">
      <c r="B28" s="804" t="s">
        <v>678</v>
      </c>
      <c r="C28" s="712"/>
      <c r="D28" s="1022"/>
    </row>
    <row r="29" spans="2:4" ht="12.75" outlineLevel="2">
      <c r="B29" s="1024" t="s">
        <v>324</v>
      </c>
      <c r="C29" s="711"/>
      <c r="D29" s="1025"/>
    </row>
    <row r="30" spans="2:4" ht="12.75" outlineLevel="2">
      <c r="B30" s="866" t="s">
        <v>262</v>
      </c>
      <c r="C30" s="710"/>
      <c r="D30" s="1025"/>
    </row>
    <row r="31" spans="2:4" ht="12.75" outlineLevel="2">
      <c r="B31" s="866" t="s">
        <v>325</v>
      </c>
      <c r="C31" s="710"/>
      <c r="D31" s="1025"/>
    </row>
    <row r="32" spans="2:4" ht="17.25" customHeight="1" outlineLevel="1">
      <c r="B32" s="804" t="s">
        <v>681</v>
      </c>
      <c r="C32" s="712"/>
      <c r="D32" s="1025"/>
    </row>
    <row r="33" spans="2:4" ht="20.25" outlineLevel="2">
      <c r="B33" s="866" t="s">
        <v>556</v>
      </c>
      <c r="C33" s="710"/>
      <c r="D33" s="1025"/>
    </row>
    <row r="34" spans="2:4" ht="12.75" outlineLevel="2">
      <c r="B34" s="867" t="s">
        <v>262</v>
      </c>
      <c r="C34" s="710"/>
      <c r="D34" s="1025"/>
    </row>
    <row r="35" spans="2:4" ht="12.75" outlineLevel="2">
      <c r="B35" s="867" t="s">
        <v>326</v>
      </c>
      <c r="C35" s="710"/>
      <c r="D35" s="1025"/>
    </row>
    <row r="36" spans="2:4" ht="12" customHeight="1" outlineLevel="1">
      <c r="B36" s="804" t="s">
        <v>679</v>
      </c>
      <c r="C36" s="712"/>
      <c r="D36" s="1025"/>
    </row>
    <row r="37" spans="2:4" ht="20.25" outlineLevel="2">
      <c r="B37" s="866" t="s">
        <v>557</v>
      </c>
      <c r="C37" s="710"/>
      <c r="D37" s="1025"/>
    </row>
    <row r="38" spans="2:4" ht="12.75" outlineLevel="2">
      <c r="B38" s="867" t="s">
        <v>262</v>
      </c>
      <c r="C38" s="710"/>
      <c r="D38" s="1025"/>
    </row>
    <row r="39" spans="2:4" ht="13.5" outlineLevel="2" thickBot="1">
      <c r="B39" s="868" t="s">
        <v>327</v>
      </c>
      <c r="C39" s="1023"/>
      <c r="D39" s="741"/>
    </row>
    <row r="40" spans="2:4" ht="4.5" customHeight="1" outlineLevel="1" thickBot="1">
      <c r="B40" s="1035"/>
      <c r="C40" s="1036"/>
      <c r="D40" s="1037"/>
    </row>
    <row r="41" spans="2:20" s="259" customFormat="1" ht="4.5" customHeight="1"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</row>
    <row r="42" spans="2:13" s="259" customFormat="1" ht="12.75">
      <c r="B42" s="253" t="str">
        <f>'Табл.Т.1'!$B$29</f>
        <v>Директор</v>
      </c>
      <c r="F42" s="54"/>
      <c r="G42" s="315"/>
      <c r="I42" s="315"/>
      <c r="J42" s="54"/>
      <c r="K42" s="315"/>
      <c r="M42" s="315"/>
    </row>
    <row r="43" spans="2:13" s="259" customFormat="1" ht="3" customHeight="1">
      <c r="B43" s="254"/>
      <c r="F43" s="54"/>
      <c r="G43" s="315"/>
      <c r="I43" s="315"/>
      <c r="J43" s="54"/>
      <c r="K43" s="315"/>
      <c r="M43" s="315"/>
    </row>
    <row r="44" spans="2:13" s="259" customFormat="1" ht="12.75">
      <c r="B44" s="253" t="str">
        <f>'Табл.Т.1'!$B$31</f>
        <v>Исполнитель (телефон)</v>
      </c>
      <c r="F44" s="54"/>
      <c r="G44" s="315"/>
      <c r="I44" s="315"/>
      <c r="J44" s="54"/>
      <c r="K44" s="315"/>
      <c r="M44" s="315"/>
    </row>
    <row r="45" spans="2:14" s="259" customFormat="1" ht="5.25" customHeight="1">
      <c r="B45" s="316"/>
      <c r="G45" s="54"/>
      <c r="H45" s="315"/>
      <c r="J45" s="315"/>
      <c r="K45" s="54"/>
      <c r="L45" s="315"/>
      <c r="N45" s="315"/>
    </row>
    <row r="46" ht="12.75">
      <c r="B46" s="725"/>
    </row>
    <row r="47" spans="2:32" ht="12" customHeight="1">
      <c r="B47" s="725"/>
      <c r="C47" s="62"/>
      <c r="D47" s="88"/>
      <c r="E47" s="88"/>
      <c r="F47" s="88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187"/>
    </row>
  </sheetData>
  <sheetProtection/>
  <mergeCells count="3">
    <mergeCell ref="D6:D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N51"/>
  <sheetViews>
    <sheetView zoomScalePageLayoutView="0" workbookViewId="0" topLeftCell="A1">
      <selection activeCell="B49" sqref="B49:B51"/>
    </sheetView>
  </sheetViews>
  <sheetFormatPr defaultColWidth="9.00390625" defaultRowHeight="12.75" outlineLevelRow="1"/>
  <cols>
    <col min="3" max="3" width="14.625" style="0" customWidth="1"/>
    <col min="4" max="4" width="22.50390625" style="0" customWidth="1"/>
    <col min="5" max="5" width="15.375" style="0" customWidth="1"/>
    <col min="6" max="6" width="19.375" style="0" customWidth="1"/>
  </cols>
  <sheetData>
    <row r="1" spans="5:6" ht="15">
      <c r="E1" s="315"/>
      <c r="F1" s="756" t="s">
        <v>162</v>
      </c>
    </row>
    <row r="2" spans="2:6" ht="15" customHeight="1">
      <c r="B2" s="5" t="s">
        <v>675</v>
      </c>
      <c r="C2" s="5"/>
      <c r="D2" s="5"/>
      <c r="E2" s="315"/>
      <c r="F2" s="937"/>
    </row>
    <row r="3" spans="2:5" ht="9.75" customHeight="1">
      <c r="B3" s="229" t="str">
        <f>'Табл.Т.1'!$B$3</f>
        <v>Наименование предприятия</v>
      </c>
      <c r="C3" s="92"/>
      <c r="D3" s="92"/>
      <c r="E3" s="553"/>
    </row>
    <row r="4" spans="2:5" ht="2.25" customHeight="1">
      <c r="B4" s="229"/>
      <c r="C4" s="92"/>
      <c r="D4" s="92"/>
      <c r="E4" s="553"/>
    </row>
    <row r="5" ht="2.25" customHeight="1" thickBot="1">
      <c r="E5" s="553"/>
    </row>
    <row r="6" spans="2:6" ht="12.75">
      <c r="B6" s="1468" t="s">
        <v>666</v>
      </c>
      <c r="C6" s="1471" t="s">
        <v>667</v>
      </c>
      <c r="D6" s="1479" t="s">
        <v>676</v>
      </c>
      <c r="E6" s="1479" t="s">
        <v>671</v>
      </c>
      <c r="F6" s="1482" t="s">
        <v>669</v>
      </c>
    </row>
    <row r="7" spans="2:6" ht="12.75" customHeight="1">
      <c r="B7" s="1469"/>
      <c r="C7" s="1472"/>
      <c r="D7" s="1480"/>
      <c r="E7" s="1480"/>
      <c r="F7" s="1483"/>
    </row>
    <row r="8" spans="2:6" ht="26.25" customHeight="1" thickBot="1">
      <c r="B8" s="1470"/>
      <c r="C8" s="1473"/>
      <c r="D8" s="1481"/>
      <c r="E8" s="1481"/>
      <c r="F8" s="1484"/>
    </row>
    <row r="9" spans="2:6" ht="12.75" outlineLevel="1">
      <c r="B9" s="1474">
        <v>2008</v>
      </c>
      <c r="C9" s="1004" t="s">
        <v>207</v>
      </c>
      <c r="D9" s="1017">
        <v>7.248387096774192</v>
      </c>
      <c r="E9" s="901">
        <v>31</v>
      </c>
      <c r="F9" s="1013">
        <f aca="true" t="shared" si="0" ref="F9:F16">D9*E9</f>
        <v>224.69999999999996</v>
      </c>
    </row>
    <row r="10" spans="2:6" ht="12.75" outlineLevel="1">
      <c r="B10" s="1475"/>
      <c r="C10" s="1005" t="s">
        <v>208</v>
      </c>
      <c r="D10" s="1018">
        <v>6.95</v>
      </c>
      <c r="E10" s="1007">
        <v>28</v>
      </c>
      <c r="F10" s="1014">
        <f t="shared" si="0"/>
        <v>194.6</v>
      </c>
    </row>
    <row r="11" spans="2:6" ht="12.75" outlineLevel="1">
      <c r="B11" s="1475"/>
      <c r="C11" s="1005" t="s">
        <v>209</v>
      </c>
      <c r="D11" s="1018">
        <v>5.651612903225807</v>
      </c>
      <c r="E11" s="1007">
        <v>31</v>
      </c>
      <c r="F11" s="1014">
        <f t="shared" si="0"/>
        <v>175.20000000000002</v>
      </c>
    </row>
    <row r="12" spans="2:6" ht="12.75" outlineLevel="1">
      <c r="B12" s="1475"/>
      <c r="C12" s="1005" t="s">
        <v>210</v>
      </c>
      <c r="D12" s="1018">
        <v>5.651612903225807</v>
      </c>
      <c r="E12" s="1007">
        <v>15</v>
      </c>
      <c r="F12" s="1014">
        <f t="shared" si="0"/>
        <v>84.7741935483871</v>
      </c>
    </row>
    <row r="13" spans="2:6" ht="12.75" outlineLevel="1">
      <c r="B13" s="1475"/>
      <c r="C13" s="1005" t="s">
        <v>78</v>
      </c>
      <c r="D13" s="1018">
        <v>5.651612903225807</v>
      </c>
      <c r="E13" s="1007">
        <v>18</v>
      </c>
      <c r="F13" s="1014">
        <f t="shared" si="0"/>
        <v>101.72903225806454</v>
      </c>
    </row>
    <row r="14" spans="2:6" ht="12.75" outlineLevel="1">
      <c r="B14" s="1475"/>
      <c r="C14" s="1005" t="s">
        <v>79</v>
      </c>
      <c r="D14" s="1018">
        <v>5.651612903225807</v>
      </c>
      <c r="E14" s="1007">
        <v>30</v>
      </c>
      <c r="F14" s="1014">
        <f t="shared" si="0"/>
        <v>169.5483870967742</v>
      </c>
    </row>
    <row r="15" spans="2:6" ht="13.5" outlineLevel="1" thickBot="1">
      <c r="B15" s="1476"/>
      <c r="C15" s="1006" t="s">
        <v>115</v>
      </c>
      <c r="D15" s="1019">
        <v>9.22903225806452</v>
      </c>
      <c r="E15" s="1008">
        <v>31</v>
      </c>
      <c r="F15" s="1015">
        <f t="shared" si="0"/>
        <v>286.1000000000001</v>
      </c>
    </row>
    <row r="16" spans="2:6" ht="12.75" outlineLevel="1">
      <c r="B16" s="1474">
        <v>2009</v>
      </c>
      <c r="C16" s="1004" t="s">
        <v>207</v>
      </c>
      <c r="D16" s="1017">
        <v>7.248387096774192</v>
      </c>
      <c r="E16" s="901">
        <v>31</v>
      </c>
      <c r="F16" s="1013">
        <f t="shared" si="0"/>
        <v>224.69999999999996</v>
      </c>
    </row>
    <row r="17" spans="2:6" ht="12.75" outlineLevel="1">
      <c r="B17" s="1475"/>
      <c r="C17" s="1005" t="s">
        <v>208</v>
      </c>
      <c r="D17" s="1018">
        <v>6.95</v>
      </c>
      <c r="E17" s="1007">
        <v>28</v>
      </c>
      <c r="F17" s="1014">
        <f aca="true" t="shared" si="1" ref="F17:F22">D17*E17</f>
        <v>194.6</v>
      </c>
    </row>
    <row r="18" spans="2:6" ht="12.75" outlineLevel="1">
      <c r="B18" s="1475"/>
      <c r="C18" s="1005" t="s">
        <v>209</v>
      </c>
      <c r="D18" s="1018">
        <v>5.651612903225807</v>
      </c>
      <c r="E18" s="1007">
        <v>31</v>
      </c>
      <c r="F18" s="1014">
        <f t="shared" si="1"/>
        <v>175.20000000000002</v>
      </c>
    </row>
    <row r="19" spans="2:6" ht="12.75" outlineLevel="1">
      <c r="B19" s="1475"/>
      <c r="C19" s="1005" t="s">
        <v>210</v>
      </c>
      <c r="D19" s="1018">
        <v>5.651612903225807</v>
      </c>
      <c r="E19" s="1007">
        <v>15</v>
      </c>
      <c r="F19" s="1014">
        <f t="shared" si="1"/>
        <v>84.7741935483871</v>
      </c>
    </row>
    <row r="20" spans="2:6" ht="12.75" outlineLevel="1">
      <c r="B20" s="1475"/>
      <c r="C20" s="1005" t="s">
        <v>78</v>
      </c>
      <c r="D20" s="1018">
        <v>5.651612903225807</v>
      </c>
      <c r="E20" s="1007">
        <v>18</v>
      </c>
      <c r="F20" s="1014">
        <f t="shared" si="1"/>
        <v>101.72903225806454</v>
      </c>
    </row>
    <row r="21" spans="2:6" ht="12.75" outlineLevel="1">
      <c r="B21" s="1475"/>
      <c r="C21" s="1005" t="s">
        <v>79</v>
      </c>
      <c r="D21" s="1018">
        <v>5.651612903225807</v>
      </c>
      <c r="E21" s="1007">
        <v>30</v>
      </c>
      <c r="F21" s="1014">
        <f t="shared" si="1"/>
        <v>169.5483870967742</v>
      </c>
    </row>
    <row r="22" spans="2:6" ht="13.5" outlineLevel="1" thickBot="1">
      <c r="B22" s="1476"/>
      <c r="C22" s="1006" t="s">
        <v>115</v>
      </c>
      <c r="D22" s="1019">
        <v>9.22903225806452</v>
      </c>
      <c r="E22" s="1008">
        <v>31</v>
      </c>
      <c r="F22" s="1015">
        <f t="shared" si="1"/>
        <v>286.1000000000001</v>
      </c>
    </row>
    <row r="23" spans="2:6" ht="12.75" outlineLevel="1">
      <c r="B23" s="1474">
        <v>2010</v>
      </c>
      <c r="C23" s="1004" t="s">
        <v>207</v>
      </c>
      <c r="D23" s="1017">
        <v>7.248387096774192</v>
      </c>
      <c r="E23" s="901">
        <v>31</v>
      </c>
      <c r="F23" s="1013">
        <f>D23*E23</f>
        <v>224.69999999999996</v>
      </c>
    </row>
    <row r="24" spans="2:6" ht="12.75" outlineLevel="1">
      <c r="B24" s="1475"/>
      <c r="C24" s="1005" t="s">
        <v>208</v>
      </c>
      <c r="D24" s="1018">
        <v>6.95</v>
      </c>
      <c r="E24" s="1007">
        <v>28</v>
      </c>
      <c r="F24" s="1014">
        <f aca="true" t="shared" si="2" ref="F24:F29">D24*E24</f>
        <v>194.6</v>
      </c>
    </row>
    <row r="25" spans="2:6" ht="12.75" outlineLevel="1">
      <c r="B25" s="1475"/>
      <c r="C25" s="1005" t="s">
        <v>209</v>
      </c>
      <c r="D25" s="1018">
        <v>5.651612903225807</v>
      </c>
      <c r="E25" s="1007">
        <v>31</v>
      </c>
      <c r="F25" s="1014">
        <f t="shared" si="2"/>
        <v>175.20000000000002</v>
      </c>
    </row>
    <row r="26" spans="2:6" ht="12.75" outlineLevel="1">
      <c r="B26" s="1475"/>
      <c r="C26" s="1005" t="s">
        <v>210</v>
      </c>
      <c r="D26" s="1018">
        <v>5.651612903225807</v>
      </c>
      <c r="E26" s="1007">
        <v>15</v>
      </c>
      <c r="F26" s="1014">
        <f t="shared" si="2"/>
        <v>84.7741935483871</v>
      </c>
    </row>
    <row r="27" spans="2:6" ht="12.75" outlineLevel="1">
      <c r="B27" s="1475"/>
      <c r="C27" s="1005" t="s">
        <v>78</v>
      </c>
      <c r="D27" s="1018">
        <v>5.651612903225807</v>
      </c>
      <c r="E27" s="1007">
        <v>18</v>
      </c>
      <c r="F27" s="1014">
        <f t="shared" si="2"/>
        <v>101.72903225806454</v>
      </c>
    </row>
    <row r="28" spans="2:6" ht="12.75" outlineLevel="1">
      <c r="B28" s="1475"/>
      <c r="C28" s="1005" t="s">
        <v>79</v>
      </c>
      <c r="D28" s="1018">
        <v>5.651612903225807</v>
      </c>
      <c r="E28" s="1007">
        <v>30</v>
      </c>
      <c r="F28" s="1014">
        <f t="shared" si="2"/>
        <v>169.5483870967742</v>
      </c>
    </row>
    <row r="29" spans="2:6" ht="13.5" outlineLevel="1" thickBot="1">
      <c r="B29" s="1476"/>
      <c r="C29" s="1006" t="s">
        <v>115</v>
      </c>
      <c r="D29" s="1019">
        <v>9.22903225806452</v>
      </c>
      <c r="E29" s="1008">
        <v>31</v>
      </c>
      <c r="F29" s="1015">
        <f t="shared" si="2"/>
        <v>286.1000000000001</v>
      </c>
    </row>
    <row r="30" spans="2:6" ht="12.75" outlineLevel="1">
      <c r="B30" s="1474">
        <v>2011</v>
      </c>
      <c r="C30" s="1004" t="s">
        <v>207</v>
      </c>
      <c r="D30" s="1017">
        <v>7.248387096774192</v>
      </c>
      <c r="E30" s="901">
        <v>31</v>
      </c>
      <c r="F30" s="1013">
        <f>D30*E30</f>
        <v>224.69999999999996</v>
      </c>
    </row>
    <row r="31" spans="2:6" ht="12.75" outlineLevel="1">
      <c r="B31" s="1475"/>
      <c r="C31" s="1005" t="s">
        <v>208</v>
      </c>
      <c r="D31" s="1018">
        <v>6.95</v>
      </c>
      <c r="E31" s="1007">
        <v>28</v>
      </c>
      <c r="F31" s="1014">
        <f aca="true" t="shared" si="3" ref="F31:F36">D31*E31</f>
        <v>194.6</v>
      </c>
    </row>
    <row r="32" spans="2:6" ht="12.75" outlineLevel="1">
      <c r="B32" s="1475"/>
      <c r="C32" s="1005" t="s">
        <v>209</v>
      </c>
      <c r="D32" s="1018">
        <v>5.651612903225807</v>
      </c>
      <c r="E32" s="1007">
        <v>31</v>
      </c>
      <c r="F32" s="1014">
        <f t="shared" si="3"/>
        <v>175.20000000000002</v>
      </c>
    </row>
    <row r="33" spans="2:6" ht="12.75" outlineLevel="1">
      <c r="B33" s="1475"/>
      <c r="C33" s="1005" t="s">
        <v>210</v>
      </c>
      <c r="D33" s="1018">
        <v>5.651612903225807</v>
      </c>
      <c r="E33" s="1007">
        <v>15</v>
      </c>
      <c r="F33" s="1014">
        <f t="shared" si="3"/>
        <v>84.7741935483871</v>
      </c>
    </row>
    <row r="34" spans="2:6" ht="12.75" outlineLevel="1">
      <c r="B34" s="1475"/>
      <c r="C34" s="1005" t="s">
        <v>78</v>
      </c>
      <c r="D34" s="1018">
        <v>5.651612903225807</v>
      </c>
      <c r="E34" s="1007">
        <v>18</v>
      </c>
      <c r="F34" s="1014">
        <f t="shared" si="3"/>
        <v>101.72903225806454</v>
      </c>
    </row>
    <row r="35" spans="2:6" ht="12.75" outlineLevel="1">
      <c r="B35" s="1475"/>
      <c r="C35" s="1005" t="s">
        <v>79</v>
      </c>
      <c r="D35" s="1018">
        <v>5.651612903225807</v>
      </c>
      <c r="E35" s="1007">
        <v>30</v>
      </c>
      <c r="F35" s="1014">
        <f t="shared" si="3"/>
        <v>169.5483870967742</v>
      </c>
    </row>
    <row r="36" spans="2:6" ht="13.5" outlineLevel="1" thickBot="1">
      <c r="B36" s="1476"/>
      <c r="C36" s="1006" t="s">
        <v>115</v>
      </c>
      <c r="D36" s="1019">
        <v>9.22903225806452</v>
      </c>
      <c r="E36" s="1008">
        <v>31</v>
      </c>
      <c r="F36" s="1015">
        <f t="shared" si="3"/>
        <v>286.1000000000001</v>
      </c>
    </row>
    <row r="37" spans="2:6" ht="12.75" outlineLevel="1">
      <c r="B37" s="1474">
        <v>2012</v>
      </c>
      <c r="C37" s="1004" t="s">
        <v>207</v>
      </c>
      <c r="D37" s="1017">
        <v>7.248387096774192</v>
      </c>
      <c r="E37" s="901">
        <v>31</v>
      </c>
      <c r="F37" s="1013">
        <f>D37*E37</f>
        <v>224.69999999999996</v>
      </c>
    </row>
    <row r="38" spans="2:6" ht="12.75" outlineLevel="1">
      <c r="B38" s="1475"/>
      <c r="C38" s="1005" t="s">
        <v>208</v>
      </c>
      <c r="D38" s="1018">
        <v>6.95</v>
      </c>
      <c r="E38" s="1007">
        <v>29</v>
      </c>
      <c r="F38" s="1014">
        <f aca="true" t="shared" si="4" ref="F38:F43">D38*E38</f>
        <v>201.55</v>
      </c>
    </row>
    <row r="39" spans="2:6" ht="12.75" outlineLevel="1">
      <c r="B39" s="1475"/>
      <c r="C39" s="1005" t="s">
        <v>209</v>
      </c>
      <c r="D39" s="1018">
        <v>5.651612903225807</v>
      </c>
      <c r="E39" s="1007">
        <v>31</v>
      </c>
      <c r="F39" s="1014">
        <f t="shared" si="4"/>
        <v>175.20000000000002</v>
      </c>
    </row>
    <row r="40" spans="2:6" ht="12.75" outlineLevel="1">
      <c r="B40" s="1475"/>
      <c r="C40" s="1005" t="s">
        <v>210</v>
      </c>
      <c r="D40" s="1018">
        <v>5.651612903225807</v>
      </c>
      <c r="E40" s="1007">
        <v>15</v>
      </c>
      <c r="F40" s="1014">
        <f t="shared" si="4"/>
        <v>84.7741935483871</v>
      </c>
    </row>
    <row r="41" spans="2:6" ht="12.75" outlineLevel="1">
      <c r="B41" s="1475"/>
      <c r="C41" s="1005" t="s">
        <v>78</v>
      </c>
      <c r="D41" s="1018">
        <v>5.651612903225807</v>
      </c>
      <c r="E41" s="1007">
        <v>18</v>
      </c>
      <c r="F41" s="1014">
        <f t="shared" si="4"/>
        <v>101.72903225806454</v>
      </c>
    </row>
    <row r="42" spans="2:6" ht="12.75" outlineLevel="1">
      <c r="B42" s="1475"/>
      <c r="C42" s="1005" t="s">
        <v>79</v>
      </c>
      <c r="D42" s="1018">
        <v>5.651612903225807</v>
      </c>
      <c r="E42" s="1007">
        <v>30</v>
      </c>
      <c r="F42" s="1014">
        <f t="shared" si="4"/>
        <v>169.5483870967742</v>
      </c>
    </row>
    <row r="43" spans="2:6" ht="13.5" outlineLevel="1" thickBot="1">
      <c r="B43" s="1476"/>
      <c r="C43" s="1006" t="s">
        <v>115</v>
      </c>
      <c r="D43" s="1019">
        <v>9.22903225806452</v>
      </c>
      <c r="E43" s="1008">
        <v>31</v>
      </c>
      <c r="F43" s="1015">
        <f t="shared" si="4"/>
        <v>286.1000000000001</v>
      </c>
    </row>
    <row r="44" spans="2:6" ht="13.5" customHeight="1" thickBot="1">
      <c r="B44" s="1009" t="s">
        <v>673</v>
      </c>
      <c r="C44" s="61"/>
      <c r="D44" s="541"/>
      <c r="E44" s="1010">
        <f>SUM(E9:E43)</f>
        <v>921</v>
      </c>
      <c r="F44" s="1016">
        <f>SUM(F9:F43)</f>
        <v>6190.208064516131</v>
      </c>
    </row>
    <row r="45" spans="2:6" ht="65.25" customHeight="1" thickBot="1">
      <c r="B45" s="1477" t="s">
        <v>668</v>
      </c>
      <c r="C45" s="1478"/>
      <c r="D45" s="1020">
        <f>F44/E44</f>
        <v>6.721181394697211</v>
      </c>
      <c r="E45" s="1011">
        <f>E44/5</f>
        <v>184.2</v>
      </c>
      <c r="F45" s="1021" t="s">
        <v>674</v>
      </c>
    </row>
    <row r="46" ht="12.75">
      <c r="B46" s="1012" t="s">
        <v>670</v>
      </c>
    </row>
    <row r="47" ht="12.75">
      <c r="B47" s="1012" t="s">
        <v>672</v>
      </c>
    </row>
    <row r="48" ht="3" customHeight="1">
      <c r="B48" s="1012"/>
    </row>
    <row r="49" spans="2:14" s="259" customFormat="1" ht="12.75">
      <c r="B49" s="253" t="str">
        <f>'Табл.Т.1'!$B$29</f>
        <v>Директор</v>
      </c>
      <c r="G49" s="54"/>
      <c r="H49" s="315"/>
      <c r="J49" s="315"/>
      <c r="K49" s="54"/>
      <c r="L49" s="315"/>
      <c r="N49" s="315"/>
    </row>
    <row r="50" spans="2:14" s="259" customFormat="1" ht="3" customHeight="1">
      <c r="B50" s="254"/>
      <c r="G50" s="54"/>
      <c r="H50" s="315"/>
      <c r="J50" s="315"/>
      <c r="K50" s="54"/>
      <c r="L50" s="315"/>
      <c r="N50" s="315"/>
    </row>
    <row r="51" spans="2:14" s="259" customFormat="1" ht="12.75">
      <c r="B51" s="253" t="str">
        <f>'Табл.Т.1'!$B$31</f>
        <v>Исполнитель (телефон)</v>
      </c>
      <c r="G51" s="54"/>
      <c r="H51" s="315"/>
      <c r="J51" s="315"/>
      <c r="K51" s="54"/>
      <c r="L51" s="315"/>
      <c r="N51" s="315"/>
    </row>
  </sheetData>
  <sheetProtection/>
  <mergeCells count="11">
    <mergeCell ref="F6:F8"/>
    <mergeCell ref="B9:B15"/>
    <mergeCell ref="B16:B22"/>
    <mergeCell ref="B23:B29"/>
    <mergeCell ref="B30:B36"/>
    <mergeCell ref="B6:B8"/>
    <mergeCell ref="C6:C8"/>
    <mergeCell ref="B37:B43"/>
    <mergeCell ref="B45:C45"/>
    <mergeCell ref="D6:D8"/>
    <mergeCell ref="E6:E8"/>
  </mergeCells>
  <printOptions/>
  <pageMargins left="0.7086614173228347" right="0.1968503937007874" top="0.5511811023622047" bottom="0.5511811023622047" header="0.11811023622047245" footer="0.118110236220472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G75"/>
  <sheetViews>
    <sheetView zoomScalePageLayoutView="0" workbookViewId="0" topLeftCell="A1">
      <pane xSplit="3" ySplit="8" topLeftCell="D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7" sqref="D7:F7"/>
    </sheetView>
  </sheetViews>
  <sheetFormatPr defaultColWidth="9.00390625" defaultRowHeight="12.75"/>
  <cols>
    <col min="1" max="1" width="3.375" style="0" customWidth="1"/>
    <col min="2" max="2" width="45.00390625" style="0" customWidth="1"/>
    <col min="3" max="3" width="8.50390625" style="0" customWidth="1"/>
    <col min="4" max="6" width="20.00390625" style="0" customWidth="1"/>
    <col min="7" max="7" width="66.875" style="0" customWidth="1"/>
  </cols>
  <sheetData>
    <row r="1" spans="2:7" ht="15">
      <c r="B1" s="93"/>
      <c r="C1" s="93"/>
      <c r="D1" s="93"/>
      <c r="G1" s="756" t="s">
        <v>162</v>
      </c>
    </row>
    <row r="2" spans="2:7" ht="18">
      <c r="B2" s="221" t="s">
        <v>291</v>
      </c>
      <c r="C2" s="221"/>
      <c r="D2" s="221"/>
      <c r="G2" s="757" t="s">
        <v>597</v>
      </c>
    </row>
    <row r="3" spans="2:4" s="94" customFormat="1" ht="15.75" customHeight="1">
      <c r="B3" s="229" t="str">
        <f>'Табл.Т.1'!$B$3</f>
        <v>Наименование предприятия</v>
      </c>
      <c r="C3" s="92"/>
      <c r="D3" s="92"/>
    </row>
    <row r="4" spans="2:4" s="94" customFormat="1" ht="10.5" customHeight="1">
      <c r="B4" s="724" t="s">
        <v>598</v>
      </c>
      <c r="D4" s="92"/>
    </row>
    <row r="5" spans="3:4" s="94" customFormat="1" ht="3" customHeight="1" thickBot="1">
      <c r="C5" s="222"/>
      <c r="D5" s="222"/>
    </row>
    <row r="6" spans="2:7" s="94" customFormat="1" ht="26.25" customHeight="1">
      <c r="B6" s="1244" t="s">
        <v>196</v>
      </c>
      <c r="C6" s="1247" t="s">
        <v>187</v>
      </c>
      <c r="D6" s="519" t="s">
        <v>284</v>
      </c>
      <c r="E6" s="220" t="s">
        <v>288</v>
      </c>
      <c r="F6" s="480" t="s">
        <v>290</v>
      </c>
      <c r="G6" s="1241" t="s">
        <v>577</v>
      </c>
    </row>
    <row r="7" spans="2:7" s="94" customFormat="1" ht="15">
      <c r="B7" s="1245"/>
      <c r="C7" s="1248"/>
      <c r="D7" s="716"/>
      <c r="E7" s="715"/>
      <c r="F7" s="717"/>
      <c r="G7" s="1242"/>
    </row>
    <row r="8" spans="2:7" s="183" customFormat="1" ht="17.25" customHeight="1" thickBot="1">
      <c r="B8" s="1246"/>
      <c r="C8" s="1249"/>
      <c r="D8" s="696" t="s">
        <v>160</v>
      </c>
      <c r="E8" s="581" t="s">
        <v>160</v>
      </c>
      <c r="F8" s="697" t="s">
        <v>160</v>
      </c>
      <c r="G8" s="1243"/>
    </row>
    <row r="9" spans="2:7" s="183" customFormat="1" ht="12.75">
      <c r="B9" s="698">
        <v>1</v>
      </c>
      <c r="C9" s="699">
        <f>B9+1</f>
        <v>2</v>
      </c>
      <c r="D9" s="700">
        <f>C9+1</f>
        <v>3</v>
      </c>
      <c r="E9" s="694">
        <f>D9+1</f>
        <v>4</v>
      </c>
      <c r="F9" s="701">
        <f>E9+1</f>
        <v>5</v>
      </c>
      <c r="G9" s="751">
        <f>F9+1</f>
        <v>6</v>
      </c>
    </row>
    <row r="10" spans="2:7" s="183" customFormat="1" ht="12.75">
      <c r="B10" s="514" t="s">
        <v>250</v>
      </c>
      <c r="C10" s="108" t="s">
        <v>197</v>
      </c>
      <c r="D10" s="520">
        <f>D11+D12+D13+D16+D17+D18</f>
        <v>0</v>
      </c>
      <c r="E10" s="495">
        <f>E11+E12+E13+E16+E17+E18</f>
        <v>0</v>
      </c>
      <c r="F10" s="481">
        <f>F11+F12+F13+F16+F17+F18</f>
        <v>0</v>
      </c>
      <c r="G10" s="752"/>
    </row>
    <row r="11" spans="2:7" s="183" customFormat="1" ht="12.75">
      <c r="B11" s="107" t="s">
        <v>410</v>
      </c>
      <c r="C11" s="103" t="s">
        <v>197</v>
      </c>
      <c r="D11" s="521"/>
      <c r="E11" s="496"/>
      <c r="F11" s="482"/>
      <c r="G11" s="752"/>
    </row>
    <row r="12" spans="2:7" s="183" customFormat="1" ht="12.75">
      <c r="B12" s="107" t="s">
        <v>403</v>
      </c>
      <c r="C12" s="103" t="s">
        <v>197</v>
      </c>
      <c r="D12" s="521"/>
      <c r="E12" s="496"/>
      <c r="F12" s="482"/>
      <c r="G12" s="752"/>
    </row>
    <row r="13" spans="2:7" s="183" customFormat="1" ht="12.75">
      <c r="B13" s="107" t="s">
        <v>404</v>
      </c>
      <c r="C13" s="103" t="s">
        <v>197</v>
      </c>
      <c r="D13" s="521"/>
      <c r="E13" s="496"/>
      <c r="F13" s="482"/>
      <c r="G13" s="752"/>
    </row>
    <row r="14" spans="2:7" s="183" customFormat="1" ht="12.75">
      <c r="B14" s="107" t="s">
        <v>405</v>
      </c>
      <c r="C14" s="103"/>
      <c r="D14" s="521"/>
      <c r="E14" s="496"/>
      <c r="F14" s="482"/>
      <c r="G14" s="752"/>
    </row>
    <row r="15" spans="2:7" s="183" customFormat="1" ht="12.75">
      <c r="B15" s="107" t="s">
        <v>406</v>
      </c>
      <c r="C15" s="103"/>
      <c r="D15" s="521"/>
      <c r="E15" s="496"/>
      <c r="F15" s="482"/>
      <c r="G15" s="752"/>
    </row>
    <row r="16" spans="2:7" s="183" customFormat="1" ht="12.75">
      <c r="B16" s="107" t="s">
        <v>407</v>
      </c>
      <c r="C16" s="103" t="s">
        <v>197</v>
      </c>
      <c r="D16" s="521"/>
      <c r="E16" s="496"/>
      <c r="F16" s="482"/>
      <c r="G16" s="752"/>
    </row>
    <row r="17" spans="2:7" s="183" customFormat="1" ht="12.75">
      <c r="B17" s="107" t="s">
        <v>408</v>
      </c>
      <c r="C17" s="103" t="s">
        <v>197</v>
      </c>
      <c r="D17" s="521"/>
      <c r="E17" s="496"/>
      <c r="F17" s="482"/>
      <c r="G17" s="752"/>
    </row>
    <row r="18" spans="2:7" s="183" customFormat="1" ht="12.75">
      <c r="B18" s="515" t="s">
        <v>409</v>
      </c>
      <c r="C18" s="214" t="s">
        <v>197</v>
      </c>
      <c r="D18" s="521"/>
      <c r="E18" s="496"/>
      <c r="F18" s="482"/>
      <c r="G18" s="752"/>
    </row>
    <row r="19" spans="2:7" s="183" customFormat="1" ht="13.5" thickBot="1">
      <c r="B19" s="683" t="s">
        <v>286</v>
      </c>
      <c r="C19" s="213" t="s">
        <v>197</v>
      </c>
      <c r="D19" s="522"/>
      <c r="E19" s="497"/>
      <c r="F19" s="483"/>
      <c r="G19" s="752"/>
    </row>
    <row r="20" spans="2:7" s="183" customFormat="1" ht="12.75">
      <c r="B20" s="105" t="s">
        <v>143</v>
      </c>
      <c r="C20" s="106" t="s">
        <v>197</v>
      </c>
      <c r="D20" s="523">
        <f>D21+D22</f>
        <v>0</v>
      </c>
      <c r="E20" s="498">
        <f>E21+E22</f>
        <v>0</v>
      </c>
      <c r="F20" s="240">
        <f>F21+F22</f>
        <v>0</v>
      </c>
      <c r="G20" s="752"/>
    </row>
    <row r="21" spans="2:7" s="183" customFormat="1" ht="12.75">
      <c r="B21" s="107" t="s">
        <v>144</v>
      </c>
      <c r="C21" s="103" t="s">
        <v>197</v>
      </c>
      <c r="D21" s="521"/>
      <c r="E21" s="496"/>
      <c r="F21" s="482"/>
      <c r="G21" s="752"/>
    </row>
    <row r="22" spans="2:7" s="183" customFormat="1" ht="12.75">
      <c r="B22" s="107" t="s">
        <v>145</v>
      </c>
      <c r="C22" s="103" t="s">
        <v>197</v>
      </c>
      <c r="D22" s="521"/>
      <c r="E22" s="496"/>
      <c r="F22" s="482"/>
      <c r="G22" s="752"/>
    </row>
    <row r="23" spans="2:7" s="183" customFormat="1" ht="16.5" customHeight="1">
      <c r="B23" s="107" t="s">
        <v>193</v>
      </c>
      <c r="C23" s="103" t="s">
        <v>197</v>
      </c>
      <c r="D23" s="524">
        <f>D24+D25</f>
        <v>0</v>
      </c>
      <c r="E23" s="499">
        <f>E24+E25</f>
        <v>0</v>
      </c>
      <c r="F23" s="484">
        <f>F24+F25</f>
        <v>0</v>
      </c>
      <c r="G23" s="752"/>
    </row>
    <row r="24" spans="2:7" s="183" customFormat="1" ht="12.75">
      <c r="B24" s="107" t="s">
        <v>144</v>
      </c>
      <c r="C24" s="103" t="s">
        <v>197</v>
      </c>
      <c r="D24" s="521"/>
      <c r="E24" s="496"/>
      <c r="F24" s="482"/>
      <c r="G24" s="752"/>
    </row>
    <row r="25" spans="2:7" s="183" customFormat="1" ht="13.5" thickBot="1">
      <c r="B25" s="109" t="s">
        <v>145</v>
      </c>
      <c r="C25" s="213" t="s">
        <v>197</v>
      </c>
      <c r="D25" s="525"/>
      <c r="E25" s="500"/>
      <c r="F25" s="485"/>
      <c r="G25" s="752"/>
    </row>
    <row r="26" spans="2:7" s="183" customFormat="1" ht="15.75" customHeight="1">
      <c r="B26" s="514" t="s">
        <v>194</v>
      </c>
      <c r="C26" s="108" t="s">
        <v>197</v>
      </c>
      <c r="D26" s="526"/>
      <c r="E26" s="501"/>
      <c r="F26" s="233"/>
      <c r="G26" s="752"/>
    </row>
    <row r="27" spans="2:7" s="183" customFormat="1" ht="13.5" thickBot="1">
      <c r="B27" s="515" t="s">
        <v>195</v>
      </c>
      <c r="C27" s="213" t="s">
        <v>197</v>
      </c>
      <c r="D27" s="527"/>
      <c r="E27" s="502"/>
      <c r="F27" s="234"/>
      <c r="G27" s="752"/>
    </row>
    <row r="28" spans="2:7" s="183" customFormat="1" ht="12.75">
      <c r="B28" s="105" t="s">
        <v>285</v>
      </c>
      <c r="C28" s="106" t="s">
        <v>197</v>
      </c>
      <c r="D28" s="523">
        <f>D29+D30+D31+D34+D35+D36</f>
        <v>0</v>
      </c>
      <c r="E28" s="498">
        <f>E29+E30+E31+E34+E35+E36</f>
        <v>0</v>
      </c>
      <c r="F28" s="240">
        <f>F29+F30+F31+F34+F35+F36</f>
        <v>0</v>
      </c>
      <c r="G28" s="752"/>
    </row>
    <row r="29" spans="2:7" s="183" customFormat="1" ht="12.75">
      <c r="B29" s="107" t="s">
        <v>410</v>
      </c>
      <c r="C29" s="103" t="s">
        <v>197</v>
      </c>
      <c r="D29" s="521"/>
      <c r="E29" s="496"/>
      <c r="F29" s="482"/>
      <c r="G29" s="752"/>
    </row>
    <row r="30" spans="2:7" s="183" customFormat="1" ht="12.75">
      <c r="B30" s="107" t="s">
        <v>403</v>
      </c>
      <c r="C30" s="103" t="s">
        <v>197</v>
      </c>
      <c r="D30" s="521"/>
      <c r="E30" s="496"/>
      <c r="F30" s="482"/>
      <c r="G30" s="752"/>
    </row>
    <row r="31" spans="2:7" s="183" customFormat="1" ht="12.75">
      <c r="B31" s="107" t="s">
        <v>404</v>
      </c>
      <c r="C31" s="103" t="s">
        <v>197</v>
      </c>
      <c r="D31" s="521"/>
      <c r="E31" s="496"/>
      <c r="F31" s="482"/>
      <c r="G31" s="752"/>
    </row>
    <row r="32" spans="2:7" s="183" customFormat="1" ht="12.75">
      <c r="B32" s="107" t="s">
        <v>405</v>
      </c>
      <c r="C32" s="103"/>
      <c r="D32" s="521"/>
      <c r="E32" s="496"/>
      <c r="F32" s="482"/>
      <c r="G32" s="752"/>
    </row>
    <row r="33" spans="2:7" s="183" customFormat="1" ht="12.75">
      <c r="B33" s="107" t="s">
        <v>406</v>
      </c>
      <c r="C33" s="103"/>
      <c r="D33" s="521"/>
      <c r="E33" s="496"/>
      <c r="F33" s="482"/>
      <c r="G33" s="752"/>
    </row>
    <row r="34" spans="2:7" s="183" customFormat="1" ht="12.75">
      <c r="B34" s="107" t="s">
        <v>407</v>
      </c>
      <c r="C34" s="103" t="s">
        <v>197</v>
      </c>
      <c r="D34" s="521"/>
      <c r="E34" s="496"/>
      <c r="F34" s="482"/>
      <c r="G34" s="752"/>
    </row>
    <row r="35" spans="2:7" s="183" customFormat="1" ht="12.75">
      <c r="B35" s="107" t="s">
        <v>408</v>
      </c>
      <c r="C35" s="103" t="s">
        <v>197</v>
      </c>
      <c r="D35" s="521"/>
      <c r="E35" s="496"/>
      <c r="F35" s="482"/>
      <c r="G35" s="752"/>
    </row>
    <row r="36" spans="2:7" s="183" customFormat="1" ht="12.75">
      <c r="B36" s="515" t="s">
        <v>409</v>
      </c>
      <c r="C36" s="214" t="s">
        <v>197</v>
      </c>
      <c r="D36" s="521"/>
      <c r="E36" s="496"/>
      <c r="F36" s="482"/>
      <c r="G36" s="752"/>
    </row>
    <row r="37" spans="2:7" s="183" customFormat="1" ht="13.5" thickBot="1">
      <c r="B37" s="684" t="s">
        <v>286</v>
      </c>
      <c r="C37" s="213" t="s">
        <v>197</v>
      </c>
      <c r="D37" s="525"/>
      <c r="E37" s="500"/>
      <c r="F37" s="485"/>
      <c r="G37" s="752"/>
    </row>
    <row r="38" spans="2:7" s="183" customFormat="1" ht="18.75" customHeight="1">
      <c r="B38" s="105" t="s">
        <v>131</v>
      </c>
      <c r="C38" s="108" t="s">
        <v>197</v>
      </c>
      <c r="D38" s="523">
        <f>D39+D40+D41+D44+D45+D46</f>
        <v>0</v>
      </c>
      <c r="E38" s="498">
        <f>E39+E40+E41+E44+E45+E46</f>
        <v>0</v>
      </c>
      <c r="F38" s="240">
        <f>F39+F40+F41+F44+F45+F46</f>
        <v>0</v>
      </c>
      <c r="G38" s="752"/>
    </row>
    <row r="39" spans="2:7" s="183" customFormat="1" ht="12.75">
      <c r="B39" s="107" t="s">
        <v>410</v>
      </c>
      <c r="C39" s="103" t="s">
        <v>197</v>
      </c>
      <c r="D39" s="521"/>
      <c r="E39" s="496"/>
      <c r="F39" s="482"/>
      <c r="G39" s="752"/>
    </row>
    <row r="40" spans="2:7" s="183" customFormat="1" ht="12.75">
      <c r="B40" s="107" t="s">
        <v>403</v>
      </c>
      <c r="C40" s="103" t="s">
        <v>197</v>
      </c>
      <c r="D40" s="521"/>
      <c r="E40" s="496"/>
      <c r="F40" s="482"/>
      <c r="G40" s="752"/>
    </row>
    <row r="41" spans="2:7" s="183" customFormat="1" ht="12.75">
      <c r="B41" s="107" t="s">
        <v>404</v>
      </c>
      <c r="C41" s="103" t="s">
        <v>197</v>
      </c>
      <c r="D41" s="521"/>
      <c r="E41" s="496"/>
      <c r="F41" s="482"/>
      <c r="G41" s="752"/>
    </row>
    <row r="42" spans="2:7" s="183" customFormat="1" ht="12.75">
      <c r="B42" s="107" t="s">
        <v>405</v>
      </c>
      <c r="C42" s="103"/>
      <c r="D42" s="521"/>
      <c r="E42" s="496"/>
      <c r="F42" s="482"/>
      <c r="G42" s="752"/>
    </row>
    <row r="43" spans="2:7" s="183" customFormat="1" ht="12.75">
      <c r="B43" s="107" t="s">
        <v>406</v>
      </c>
      <c r="C43" s="103"/>
      <c r="D43" s="521"/>
      <c r="E43" s="496"/>
      <c r="F43" s="482"/>
      <c r="G43" s="752"/>
    </row>
    <row r="44" spans="2:7" s="183" customFormat="1" ht="12.75">
      <c r="B44" s="107" t="s">
        <v>407</v>
      </c>
      <c r="C44" s="103" t="s">
        <v>197</v>
      </c>
      <c r="D44" s="521"/>
      <c r="E44" s="496"/>
      <c r="F44" s="482"/>
      <c r="G44" s="752"/>
    </row>
    <row r="45" spans="2:7" s="183" customFormat="1" ht="12.75">
      <c r="B45" s="107" t="s">
        <v>408</v>
      </c>
      <c r="C45" s="103" t="s">
        <v>197</v>
      </c>
      <c r="D45" s="521"/>
      <c r="E45" s="496"/>
      <c r="F45" s="482"/>
      <c r="G45" s="752"/>
    </row>
    <row r="46" spans="2:7" s="183" customFormat="1" ht="12.75">
      <c r="B46" s="515" t="s">
        <v>409</v>
      </c>
      <c r="C46" s="103"/>
      <c r="D46" s="521"/>
      <c r="E46" s="496"/>
      <c r="F46" s="482"/>
      <c r="G46" s="752"/>
    </row>
    <row r="47" spans="2:7" s="183" customFormat="1" ht="13.5" thickBot="1">
      <c r="B47" s="684" t="s">
        <v>287</v>
      </c>
      <c r="C47" s="214" t="s">
        <v>197</v>
      </c>
      <c r="D47" s="528"/>
      <c r="E47" s="503"/>
      <c r="F47" s="486"/>
      <c r="G47" s="752"/>
    </row>
    <row r="48" spans="2:7" s="183" customFormat="1" ht="13.5" thickBot="1">
      <c r="B48" s="516" t="s">
        <v>132</v>
      </c>
      <c r="C48" s="171" t="s">
        <v>197</v>
      </c>
      <c r="D48" s="529"/>
      <c r="E48" s="504"/>
      <c r="F48" s="235"/>
      <c r="G48" s="752"/>
    </row>
    <row r="49" spans="2:7" s="183" customFormat="1" ht="26.25">
      <c r="B49" s="514" t="s">
        <v>134</v>
      </c>
      <c r="C49" s="108" t="s">
        <v>44</v>
      </c>
      <c r="D49" s="530">
        <f>D50+D51+D53</f>
        <v>0</v>
      </c>
      <c r="E49" s="505">
        <f>E50+E51+E53</f>
        <v>0</v>
      </c>
      <c r="F49" s="487">
        <f>F50+F51+F53</f>
        <v>0</v>
      </c>
      <c r="G49" s="752"/>
    </row>
    <row r="50" spans="2:7" s="183" customFormat="1" ht="12.75">
      <c r="B50" s="107" t="s">
        <v>418</v>
      </c>
      <c r="C50" s="103" t="s">
        <v>44</v>
      </c>
      <c r="D50" s="531"/>
      <c r="E50" s="506"/>
      <c r="F50" s="488"/>
      <c r="G50" s="752"/>
    </row>
    <row r="51" spans="2:7" s="183" customFormat="1" ht="12.75">
      <c r="B51" s="107" t="s">
        <v>419</v>
      </c>
      <c r="C51" s="103" t="s">
        <v>44</v>
      </c>
      <c r="D51" s="532"/>
      <c r="E51" s="507"/>
      <c r="F51" s="489"/>
      <c r="G51" s="752"/>
    </row>
    <row r="52" spans="2:7" s="183" customFormat="1" ht="12.75">
      <c r="B52" s="515" t="s">
        <v>420</v>
      </c>
      <c r="C52" s="103" t="s">
        <v>44</v>
      </c>
      <c r="D52" s="533"/>
      <c r="E52" s="508"/>
      <c r="F52" s="490"/>
      <c r="G52" s="752"/>
    </row>
    <row r="53" spans="2:7" s="183" customFormat="1" ht="13.5" thickBot="1">
      <c r="B53" s="109" t="s">
        <v>421</v>
      </c>
      <c r="C53" s="213" t="s">
        <v>44</v>
      </c>
      <c r="D53" s="534"/>
      <c r="E53" s="509"/>
      <c r="F53" s="491"/>
      <c r="G53" s="752"/>
    </row>
    <row r="54" spans="2:7" s="185" customFormat="1" ht="15.75" customHeight="1" thickBot="1">
      <c r="B54" s="517" t="s">
        <v>101</v>
      </c>
      <c r="C54" s="102" t="s">
        <v>198</v>
      </c>
      <c r="D54" s="535"/>
      <c r="E54" s="510"/>
      <c r="F54" s="236"/>
      <c r="G54" s="753"/>
    </row>
    <row r="55" spans="2:7" s="185" customFormat="1" ht="15.75" customHeight="1">
      <c r="B55" s="105" t="s">
        <v>259</v>
      </c>
      <c r="C55" s="106" t="s">
        <v>198</v>
      </c>
      <c r="D55" s="536">
        <f>D56+D60</f>
        <v>0</v>
      </c>
      <c r="E55" s="511">
        <f>E56+E60</f>
        <v>0</v>
      </c>
      <c r="F55" s="492">
        <f>F56+F60</f>
        <v>0</v>
      </c>
      <c r="G55" s="753"/>
    </row>
    <row r="56" spans="2:7" ht="12.75">
      <c r="B56" s="215" t="s">
        <v>126</v>
      </c>
      <c r="C56" s="103" t="s">
        <v>198</v>
      </c>
      <c r="D56" s="537">
        <f>D57+D58+D59</f>
        <v>0</v>
      </c>
      <c r="E56" s="512">
        <f>E57+E58+E59</f>
        <v>0</v>
      </c>
      <c r="F56" s="493">
        <f>F57+F58+F59</f>
        <v>0</v>
      </c>
      <c r="G56" s="754"/>
    </row>
    <row r="57" spans="2:7" ht="12.75">
      <c r="B57" s="215" t="s">
        <v>127</v>
      </c>
      <c r="C57" s="218" t="s">
        <v>198</v>
      </c>
      <c r="D57" s="532"/>
      <c r="E57" s="507"/>
      <c r="F57" s="489"/>
      <c r="G57" s="754"/>
    </row>
    <row r="58" spans="2:7" ht="12.75">
      <c r="B58" s="215" t="s">
        <v>283</v>
      </c>
      <c r="C58" s="218" t="s">
        <v>198</v>
      </c>
      <c r="D58" s="532"/>
      <c r="E58" s="507"/>
      <c r="F58" s="489"/>
      <c r="G58" s="754"/>
    </row>
    <row r="59" spans="2:7" ht="12.75">
      <c r="B59" s="215" t="s">
        <v>92</v>
      </c>
      <c r="C59" s="218" t="s">
        <v>198</v>
      </c>
      <c r="D59" s="532"/>
      <c r="E59" s="507"/>
      <c r="F59" s="489"/>
      <c r="G59" s="754"/>
    </row>
    <row r="60" spans="2:7" ht="12.75">
      <c r="B60" s="216" t="s">
        <v>76</v>
      </c>
      <c r="C60" s="218" t="s">
        <v>198</v>
      </c>
      <c r="D60" s="537">
        <f>D61+D62+D63</f>
        <v>0</v>
      </c>
      <c r="E60" s="512">
        <f>E61+E62+E63</f>
        <v>0</v>
      </c>
      <c r="F60" s="493">
        <f>F61+F62+F63</f>
        <v>0</v>
      </c>
      <c r="G60" s="754"/>
    </row>
    <row r="61" spans="2:7" ht="12.75">
      <c r="B61" s="215" t="s">
        <v>127</v>
      </c>
      <c r="C61" s="218" t="s">
        <v>198</v>
      </c>
      <c r="D61" s="532"/>
      <c r="E61" s="507"/>
      <c r="F61" s="489"/>
      <c r="G61" s="754"/>
    </row>
    <row r="62" spans="2:7" ht="12.75">
      <c r="B62" s="215" t="s">
        <v>289</v>
      </c>
      <c r="C62" s="218" t="s">
        <v>198</v>
      </c>
      <c r="D62" s="532"/>
      <c r="E62" s="507"/>
      <c r="F62" s="489"/>
      <c r="G62" s="754"/>
    </row>
    <row r="63" spans="2:7" ht="13.5" thickBot="1">
      <c r="B63" s="217" t="s">
        <v>92</v>
      </c>
      <c r="C63" s="219" t="s">
        <v>198</v>
      </c>
      <c r="D63" s="534"/>
      <c r="E63" s="509"/>
      <c r="F63" s="491"/>
      <c r="G63" s="754"/>
    </row>
    <row r="64" spans="2:7" ht="13.5" thickBot="1">
      <c r="B64" s="518" t="s">
        <v>77</v>
      </c>
      <c r="C64" s="539"/>
      <c r="D64" s="538"/>
      <c r="E64" s="513"/>
      <c r="F64" s="494"/>
      <c r="G64" s="755"/>
    </row>
    <row r="65" ht="3.75" customHeight="1"/>
    <row r="66" ht="12.75">
      <c r="B66" s="693" t="str">
        <f>'Табл.Т.1'!$B$29</f>
        <v>Директор</v>
      </c>
    </row>
    <row r="67" ht="4.5" customHeight="1">
      <c r="B67" s="254"/>
    </row>
    <row r="68" spans="2:5" ht="12.75">
      <c r="B68" s="693" t="str">
        <f>'Табл.Т.1'!$B$31</f>
        <v>Исполнитель (телефон)</v>
      </c>
      <c r="C68" s="55"/>
      <c r="D68" s="55"/>
      <c r="E68" s="55"/>
    </row>
    <row r="69" spans="2:5" ht="12.75">
      <c r="B69" s="73"/>
      <c r="C69" s="55"/>
      <c r="D69" s="55"/>
      <c r="E69" s="55"/>
    </row>
    <row r="70" spans="4:5" ht="12.75">
      <c r="D70" s="72"/>
      <c r="E70" s="72"/>
    </row>
    <row r="71" spans="2:6" ht="12.75">
      <c r="B71" s="73"/>
      <c r="C71" s="55"/>
      <c r="D71" s="55"/>
      <c r="E71" s="55"/>
      <c r="F71" s="72"/>
    </row>
    <row r="72" spans="4:5" ht="12.75">
      <c r="D72" s="72"/>
      <c r="E72" s="72"/>
    </row>
    <row r="73" spans="2:5" ht="12.75">
      <c r="B73" s="73"/>
      <c r="C73" s="55"/>
      <c r="D73" s="55"/>
      <c r="E73" s="55"/>
    </row>
    <row r="74" spans="4:5" ht="12.75">
      <c r="D74" s="72"/>
      <c r="E74" s="72"/>
    </row>
    <row r="75" spans="2:5" ht="12.75">
      <c r="B75" s="73"/>
      <c r="C75" s="55"/>
      <c r="D75" s="55"/>
      <c r="E75" s="55"/>
    </row>
  </sheetData>
  <sheetProtection/>
  <mergeCells count="3">
    <mergeCell ref="G6:G8"/>
    <mergeCell ref="B6:B8"/>
    <mergeCell ref="C6:C8"/>
  </mergeCells>
  <printOptions/>
  <pageMargins left="0.6299212598425197" right="0.2362204724409449" top="0.1968503937007874" bottom="0" header="0.1968503937007874" footer="0.5118110236220472"/>
  <pageSetup fitToHeight="1" fitToWidth="1" horizontalDpi="600" verticalDpi="600" orientation="landscape" paperSize="9" scale="5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W42"/>
  <sheetViews>
    <sheetView tabSelected="1" zoomScalePageLayoutView="0" workbookViewId="0" topLeftCell="A1">
      <selection activeCell="B42" sqref="B42"/>
    </sheetView>
  </sheetViews>
  <sheetFormatPr defaultColWidth="9.00390625" defaultRowHeight="12.75"/>
  <cols>
    <col min="1" max="1" width="3.00390625" style="0" customWidth="1"/>
    <col min="3" max="3" width="18.50390625" style="0" customWidth="1"/>
    <col min="4" max="4" width="15.375" style="0" customWidth="1"/>
    <col min="5" max="5" width="12.00390625" style="0" customWidth="1"/>
    <col min="6" max="6" width="10.125" style="0" customWidth="1"/>
    <col min="7" max="7" width="17.125" style="0" customWidth="1"/>
    <col min="8" max="8" width="15.125" style="0" customWidth="1"/>
    <col min="9" max="9" width="13.375" style="0" customWidth="1"/>
    <col min="10" max="10" width="11.375" style="0" customWidth="1"/>
    <col min="11" max="11" width="9.50390625" style="0" customWidth="1"/>
    <col min="12" max="12" width="19.50390625" style="0" customWidth="1"/>
    <col min="13" max="13" width="12.50390625" style="0" customWidth="1"/>
    <col min="14" max="14" width="14.875" style="0" customWidth="1"/>
    <col min="15" max="15" width="12.375" style="0" customWidth="1"/>
    <col min="16" max="16" width="13.875" style="0" customWidth="1"/>
    <col min="17" max="17" width="12.50390625" style="0" customWidth="1"/>
    <col min="18" max="18" width="22.625" style="0" customWidth="1"/>
    <col min="19" max="19" width="11.50390625" style="0" customWidth="1"/>
    <col min="20" max="20" width="21.50390625" style="0" customWidth="1"/>
    <col min="21" max="21" width="13.875" style="0" customWidth="1"/>
    <col min="22" max="22" width="25.875" style="0" customWidth="1"/>
    <col min="23" max="23" width="11.50390625" style="0" customWidth="1"/>
    <col min="24" max="31" width="32.125" style="0" customWidth="1"/>
  </cols>
  <sheetData>
    <row r="1" ht="2.25" customHeight="1">
      <c r="W1" s="756" t="s">
        <v>162</v>
      </c>
    </row>
    <row r="2" spans="2:14" ht="16.5">
      <c r="B2" s="256" t="s">
        <v>438</v>
      </c>
      <c r="C2" s="256"/>
      <c r="D2" s="256"/>
      <c r="M2" s="246"/>
      <c r="N2" s="189"/>
    </row>
    <row r="3" spans="2:13" ht="16.5">
      <c r="B3" s="229" t="str">
        <f>'Табл.Т.1'!$B$3</f>
        <v>Наименование предприятия</v>
      </c>
      <c r="M3" s="10"/>
    </row>
    <row r="4" spans="12:15" ht="5.25" customHeight="1">
      <c r="L4" s="554"/>
      <c r="O4" s="554"/>
    </row>
    <row r="5" spans="2:10" ht="20.25" customHeight="1" thickBot="1">
      <c r="B5" s="1491" t="s">
        <v>780</v>
      </c>
      <c r="C5" s="1491"/>
      <c r="D5" s="1491"/>
      <c r="E5" s="1491"/>
      <c r="F5" s="1491"/>
      <c r="G5" s="1491"/>
      <c r="H5" s="1491"/>
      <c r="I5" s="1491"/>
      <c r="J5" s="1491"/>
    </row>
    <row r="6" spans="2:10" ht="30" customHeight="1">
      <c r="B6" s="1503" t="s">
        <v>440</v>
      </c>
      <c r="C6" s="1504"/>
      <c r="D6" s="1504"/>
      <c r="E6" s="555">
        <v>95</v>
      </c>
      <c r="F6" s="556">
        <v>70</v>
      </c>
      <c r="G6" s="1509" t="s">
        <v>428</v>
      </c>
      <c r="H6" s="1510"/>
      <c r="I6" s="1509" t="s">
        <v>429</v>
      </c>
      <c r="J6" s="1510"/>
    </row>
    <row r="7" spans="2:10" ht="15" customHeight="1">
      <c r="B7" s="1505"/>
      <c r="C7" s="1506"/>
      <c r="D7" s="1506"/>
      <c r="E7" s="1513" t="s">
        <v>430</v>
      </c>
      <c r="F7" s="1514"/>
      <c r="G7" s="1511"/>
      <c r="H7" s="1512"/>
      <c r="I7" s="1511"/>
      <c r="J7" s="1512"/>
    </row>
    <row r="8" spans="2:10" ht="20.25" customHeight="1" thickBot="1">
      <c r="B8" s="1507"/>
      <c r="C8" s="1508"/>
      <c r="D8" s="1508"/>
      <c r="E8" s="1515"/>
      <c r="F8" s="1516"/>
      <c r="G8" s="560">
        <v>65</v>
      </c>
      <c r="H8" s="559">
        <v>50</v>
      </c>
      <c r="I8" s="1518">
        <v>-19</v>
      </c>
      <c r="J8" s="1519"/>
    </row>
    <row r="9" spans="2:10" ht="27" customHeight="1">
      <c r="B9" s="1520" t="s">
        <v>441</v>
      </c>
      <c r="C9" s="1521"/>
      <c r="D9" s="1524" t="s">
        <v>431</v>
      </c>
      <c r="E9" s="1524"/>
      <c r="F9" s="1525"/>
      <c r="G9" s="1526" t="s">
        <v>432</v>
      </c>
      <c r="H9" s="1528" t="s">
        <v>788</v>
      </c>
      <c r="I9" s="1529"/>
      <c r="J9" s="1510" t="s">
        <v>433</v>
      </c>
    </row>
    <row r="10" spans="2:10" ht="37.5" customHeight="1" thickBot="1">
      <c r="B10" s="1522"/>
      <c r="C10" s="1523"/>
      <c r="D10" s="562" t="s">
        <v>439</v>
      </c>
      <c r="E10" s="563" t="s">
        <v>434</v>
      </c>
      <c r="F10" s="564" t="s">
        <v>435</v>
      </c>
      <c r="G10" s="1527"/>
      <c r="H10" s="565" t="s">
        <v>436</v>
      </c>
      <c r="I10" s="565" t="s">
        <v>437</v>
      </c>
      <c r="J10" s="1530"/>
    </row>
    <row r="11" spans="2:10" ht="15">
      <c r="B11" s="566" t="s">
        <v>778</v>
      </c>
      <c r="C11" s="567"/>
      <c r="D11" s="1158">
        <v>167</v>
      </c>
      <c r="E11" s="1159">
        <v>24</v>
      </c>
      <c r="F11" s="1159">
        <v>4008</v>
      </c>
      <c r="G11" s="1159">
        <v>4.6</v>
      </c>
      <c r="H11" s="1160">
        <v>51.14785373120226</v>
      </c>
      <c r="I11" s="1160">
        <v>42.093799677148205</v>
      </c>
      <c r="J11" s="1161">
        <v>10</v>
      </c>
    </row>
    <row r="12" spans="2:10" ht="15">
      <c r="B12" s="557" t="s">
        <v>147</v>
      </c>
      <c r="C12" s="568"/>
      <c r="D12" s="1162">
        <v>350</v>
      </c>
      <c r="E12" s="1163">
        <v>24</v>
      </c>
      <c r="F12" s="1163">
        <v>8400</v>
      </c>
      <c r="G12" s="1163">
        <v>11.5</v>
      </c>
      <c r="H12" s="1164">
        <v>60</v>
      </c>
      <c r="I12" s="1164">
        <v>40</v>
      </c>
      <c r="J12" s="1165">
        <v>13</v>
      </c>
    </row>
    <row r="13" spans="2:10" ht="15">
      <c r="B13" s="561" t="s">
        <v>775</v>
      </c>
      <c r="C13" s="569"/>
      <c r="D13" s="1162">
        <v>350</v>
      </c>
      <c r="E13" s="1163">
        <v>24</v>
      </c>
      <c r="F13" s="1163">
        <v>8400</v>
      </c>
      <c r="G13" s="1163">
        <v>11.5</v>
      </c>
      <c r="H13" s="1164">
        <v>55.77626163745936</v>
      </c>
      <c r="I13" s="1164">
        <v>40.99904156023929</v>
      </c>
      <c r="J13" s="1165">
        <v>13</v>
      </c>
    </row>
    <row r="14" spans="2:10" ht="15.75" thickBot="1">
      <c r="B14" s="558" t="s">
        <v>474</v>
      </c>
      <c r="C14" s="570"/>
      <c r="D14" s="1166">
        <v>350</v>
      </c>
      <c r="E14" s="1167">
        <v>24</v>
      </c>
      <c r="F14" s="1167">
        <v>8400</v>
      </c>
      <c r="G14" s="1167">
        <v>11.5</v>
      </c>
      <c r="H14" s="1168">
        <v>55.77626163745936</v>
      </c>
      <c r="I14" s="1168">
        <v>40.99904156023929</v>
      </c>
      <c r="J14" s="1169">
        <v>13</v>
      </c>
    </row>
    <row r="15" spans="1:2" ht="12.75">
      <c r="A15" s="61"/>
      <c r="B15" s="1140" t="s">
        <v>793</v>
      </c>
    </row>
    <row r="16" spans="2:10" ht="13.5" thickBot="1">
      <c r="B16" s="1491" t="s">
        <v>804</v>
      </c>
      <c r="C16" s="1491"/>
      <c r="D16" s="1491"/>
      <c r="E16" s="1491"/>
      <c r="F16" s="1491"/>
      <c r="G16" s="1491"/>
      <c r="H16" s="1491"/>
      <c r="I16" s="1491"/>
      <c r="J16" s="1491"/>
    </row>
    <row r="17" spans="2:13" ht="12.75" customHeight="1">
      <c r="B17" s="1493" t="s">
        <v>442</v>
      </c>
      <c r="C17" s="1487" t="s">
        <v>450</v>
      </c>
      <c r="D17" s="1487" t="s">
        <v>443</v>
      </c>
      <c r="E17" s="1487" t="s">
        <v>444</v>
      </c>
      <c r="F17" s="1487" t="s">
        <v>445</v>
      </c>
      <c r="G17" s="1487" t="s">
        <v>446</v>
      </c>
      <c r="H17" s="1487" t="s">
        <v>447</v>
      </c>
      <c r="I17" s="1487" t="s">
        <v>441</v>
      </c>
      <c r="J17" s="1487" t="s">
        <v>779</v>
      </c>
      <c r="K17" s="1485" t="s">
        <v>783</v>
      </c>
      <c r="L17" s="1501" t="s">
        <v>784</v>
      </c>
      <c r="M17" s="1489" t="s">
        <v>786</v>
      </c>
    </row>
    <row r="18" spans="2:13" ht="39.75" customHeight="1">
      <c r="B18" s="1494"/>
      <c r="C18" s="1488"/>
      <c r="D18" s="1488"/>
      <c r="E18" s="1488"/>
      <c r="F18" s="1488"/>
      <c r="G18" s="1488"/>
      <c r="H18" s="1488"/>
      <c r="I18" s="1488"/>
      <c r="J18" s="1488"/>
      <c r="K18" s="1486"/>
      <c r="L18" s="1502"/>
      <c r="M18" s="1490"/>
    </row>
    <row r="19" spans="2:13" ht="13.5" thickBot="1">
      <c r="B19" s="1495"/>
      <c r="C19" s="1151" t="s">
        <v>781</v>
      </c>
      <c r="D19" s="1151" t="s">
        <v>448</v>
      </c>
      <c r="E19" s="1492"/>
      <c r="F19" s="1492"/>
      <c r="G19" s="1492"/>
      <c r="H19" s="1151" t="s">
        <v>449</v>
      </c>
      <c r="I19" s="1492"/>
      <c r="J19" s="1492"/>
      <c r="K19" s="1152" t="s">
        <v>782</v>
      </c>
      <c r="L19" s="1141" t="s">
        <v>782</v>
      </c>
      <c r="M19" s="1153" t="s">
        <v>785</v>
      </c>
    </row>
    <row r="20" spans="2:13" ht="15.75" thickBot="1">
      <c r="B20" s="1154">
        <v>1</v>
      </c>
      <c r="C20" s="1154">
        <f>B20+1</f>
        <v>2</v>
      </c>
      <c r="D20" s="1154">
        <f aca="true" t="shared" si="0" ref="D20:M20">C20+1</f>
        <v>3</v>
      </c>
      <c r="E20" s="1154">
        <f t="shared" si="0"/>
        <v>4</v>
      </c>
      <c r="F20" s="1154">
        <f t="shared" si="0"/>
        <v>5</v>
      </c>
      <c r="G20" s="1154">
        <f t="shared" si="0"/>
        <v>6</v>
      </c>
      <c r="H20" s="1154">
        <f t="shared" si="0"/>
        <v>7</v>
      </c>
      <c r="I20" s="1154">
        <f t="shared" si="0"/>
        <v>8</v>
      </c>
      <c r="J20" s="1154">
        <f t="shared" si="0"/>
        <v>9</v>
      </c>
      <c r="K20" s="1154">
        <f t="shared" si="0"/>
        <v>10</v>
      </c>
      <c r="L20" s="1154">
        <f t="shared" si="0"/>
        <v>11</v>
      </c>
      <c r="M20" s="1154">
        <f t="shared" si="0"/>
        <v>12</v>
      </c>
    </row>
    <row r="21" spans="2:13" ht="15">
      <c r="B21" s="1143" t="s">
        <v>451</v>
      </c>
      <c r="C21" s="1144">
        <v>32</v>
      </c>
      <c r="D21" s="1144">
        <v>298</v>
      </c>
      <c r="E21" s="1145"/>
      <c r="F21" s="1145" t="s">
        <v>787</v>
      </c>
      <c r="G21" s="1144">
        <v>2011</v>
      </c>
      <c r="H21" s="1144">
        <v>2</v>
      </c>
      <c r="I21" s="1145" t="s">
        <v>776</v>
      </c>
      <c r="J21" s="1144">
        <v>1</v>
      </c>
      <c r="K21" s="1155">
        <v>44.496</v>
      </c>
      <c r="L21" s="817"/>
      <c r="M21" s="1139"/>
    </row>
    <row r="22" spans="2:13" ht="15">
      <c r="B22" s="1146" t="s">
        <v>452</v>
      </c>
      <c r="C22" s="571">
        <v>16</v>
      </c>
      <c r="D22" s="571">
        <v>388</v>
      </c>
      <c r="E22" s="1142"/>
      <c r="F22" s="1142" t="s">
        <v>787</v>
      </c>
      <c r="G22" s="571">
        <v>2011</v>
      </c>
      <c r="H22" s="571">
        <v>2</v>
      </c>
      <c r="I22" s="1142" t="s">
        <v>147</v>
      </c>
      <c r="J22" s="571">
        <v>1</v>
      </c>
      <c r="K22" s="1156">
        <v>55.352</v>
      </c>
      <c r="L22" s="60"/>
      <c r="M22" s="434"/>
    </row>
    <row r="23" spans="2:13" ht="15">
      <c r="B23" s="1146" t="s">
        <v>453</v>
      </c>
      <c r="C23" s="571">
        <v>38</v>
      </c>
      <c r="D23" s="571">
        <v>638</v>
      </c>
      <c r="E23" s="1142"/>
      <c r="F23" s="1142" t="s">
        <v>787</v>
      </c>
      <c r="G23" s="571">
        <v>2011</v>
      </c>
      <c r="H23" s="571">
        <v>2</v>
      </c>
      <c r="I23" s="1142" t="s">
        <v>147</v>
      </c>
      <c r="J23" s="571">
        <v>1</v>
      </c>
      <c r="K23" s="1156">
        <v>63.28</v>
      </c>
      <c r="L23" s="60"/>
      <c r="M23" s="434"/>
    </row>
    <row r="24" spans="2:13" ht="15">
      <c r="B24" s="1146" t="s">
        <v>454</v>
      </c>
      <c r="C24" s="571">
        <v>42</v>
      </c>
      <c r="D24" s="571">
        <v>406</v>
      </c>
      <c r="E24" s="1142"/>
      <c r="F24" s="1142" t="s">
        <v>787</v>
      </c>
      <c r="G24" s="571">
        <v>2011</v>
      </c>
      <c r="H24" s="571">
        <v>2</v>
      </c>
      <c r="I24" s="1142" t="s">
        <v>147</v>
      </c>
      <c r="J24" s="571">
        <v>1</v>
      </c>
      <c r="K24" s="1156">
        <v>68.208</v>
      </c>
      <c r="L24" s="60"/>
      <c r="M24" s="434"/>
    </row>
    <row r="25" spans="2:13" ht="15">
      <c r="B25" s="1146" t="s">
        <v>455</v>
      </c>
      <c r="C25" s="571">
        <v>45</v>
      </c>
      <c r="D25" s="571">
        <v>808</v>
      </c>
      <c r="E25" s="1142"/>
      <c r="F25" s="1142" t="s">
        <v>787</v>
      </c>
      <c r="G25" s="571">
        <v>2011</v>
      </c>
      <c r="H25" s="571">
        <v>2</v>
      </c>
      <c r="I25" s="1142" t="s">
        <v>777</v>
      </c>
      <c r="J25" s="571">
        <v>1</v>
      </c>
      <c r="K25" s="1156">
        <v>75.136</v>
      </c>
      <c r="L25" s="60"/>
      <c r="M25" s="434"/>
    </row>
    <row r="26" spans="2:13" ht="15">
      <c r="B26" s="1146" t="s">
        <v>456</v>
      </c>
      <c r="C26" s="571">
        <v>89</v>
      </c>
      <c r="D26" s="571">
        <v>1024</v>
      </c>
      <c r="E26" s="1142"/>
      <c r="F26" s="1142" t="s">
        <v>787</v>
      </c>
      <c r="G26" s="571">
        <v>2011</v>
      </c>
      <c r="H26" s="571">
        <v>2</v>
      </c>
      <c r="I26" s="1142" t="s">
        <v>777</v>
      </c>
      <c r="J26" s="571">
        <v>1</v>
      </c>
      <c r="K26" s="1156">
        <v>93.064</v>
      </c>
      <c r="L26" s="60"/>
      <c r="M26" s="434"/>
    </row>
    <row r="27" spans="2:13" ht="15.75" thickBot="1">
      <c r="B27" s="1147" t="s">
        <v>457</v>
      </c>
      <c r="C27" s="1148">
        <v>133</v>
      </c>
      <c r="D27" s="1148">
        <v>64</v>
      </c>
      <c r="E27" s="1149"/>
      <c r="F27" s="1149" t="s">
        <v>787</v>
      </c>
      <c r="G27" s="1148">
        <v>2011</v>
      </c>
      <c r="H27" s="1148">
        <v>2</v>
      </c>
      <c r="I27" s="1149" t="s">
        <v>777</v>
      </c>
      <c r="J27" s="1148">
        <v>1</v>
      </c>
      <c r="K27" s="1157">
        <v>111.776</v>
      </c>
      <c r="L27" s="1138"/>
      <c r="M27" s="1150"/>
    </row>
    <row r="28" ht="8.25" customHeight="1"/>
    <row r="29" spans="2:10" ht="13.5" thickBot="1">
      <c r="B29" s="1491" t="s">
        <v>806</v>
      </c>
      <c r="C29" s="1491"/>
      <c r="D29" s="1491"/>
      <c r="E29" s="1491"/>
      <c r="F29" s="1491"/>
      <c r="G29" s="1491"/>
      <c r="H29" s="1491"/>
      <c r="I29" s="1491"/>
      <c r="J29" s="1491"/>
    </row>
    <row r="30" spans="2:15" ht="12.75">
      <c r="B30" s="1493" t="s">
        <v>442</v>
      </c>
      <c r="C30" s="1487" t="s">
        <v>450</v>
      </c>
      <c r="D30" s="1487" t="s">
        <v>794</v>
      </c>
      <c r="E30" s="1487" t="s">
        <v>443</v>
      </c>
      <c r="F30" s="1487" t="s">
        <v>444</v>
      </c>
      <c r="G30" s="1485" t="s">
        <v>796</v>
      </c>
      <c r="H30" s="1499" t="s">
        <v>797</v>
      </c>
      <c r="I30" s="1500"/>
      <c r="J30" s="1496" t="s">
        <v>445</v>
      </c>
      <c r="K30" s="1487" t="s">
        <v>446</v>
      </c>
      <c r="L30" s="1487" t="s">
        <v>447</v>
      </c>
      <c r="M30" s="1487" t="s">
        <v>779</v>
      </c>
      <c r="N30" s="1485" t="s">
        <v>783</v>
      </c>
      <c r="O30" s="1501" t="s">
        <v>784</v>
      </c>
    </row>
    <row r="31" spans="2:15" ht="49.5" customHeight="1">
      <c r="B31" s="1494"/>
      <c r="C31" s="1488"/>
      <c r="D31" s="1488"/>
      <c r="E31" s="1488"/>
      <c r="F31" s="1488"/>
      <c r="G31" s="1486"/>
      <c r="H31" s="1170" t="s">
        <v>798</v>
      </c>
      <c r="I31" s="1171" t="s">
        <v>799</v>
      </c>
      <c r="J31" s="1497"/>
      <c r="K31" s="1488"/>
      <c r="L31" s="1488"/>
      <c r="M31" s="1488"/>
      <c r="N31" s="1486"/>
      <c r="O31" s="1502"/>
    </row>
    <row r="32" spans="2:15" ht="13.5" thickBot="1">
      <c r="B32" s="1495"/>
      <c r="C32" s="1151" t="s">
        <v>781</v>
      </c>
      <c r="D32" s="1151" t="s">
        <v>795</v>
      </c>
      <c r="E32" s="1151" t="s">
        <v>448</v>
      </c>
      <c r="F32" s="1492"/>
      <c r="G32" s="1517"/>
      <c r="H32" s="1172" t="s">
        <v>267</v>
      </c>
      <c r="I32" s="1173" t="s">
        <v>267</v>
      </c>
      <c r="J32" s="1498"/>
      <c r="K32" s="1492"/>
      <c r="L32" s="1151" t="s">
        <v>449</v>
      </c>
      <c r="M32" s="1492"/>
      <c r="N32" s="1152" t="s">
        <v>782</v>
      </c>
      <c r="O32" s="1141" t="s">
        <v>782</v>
      </c>
    </row>
    <row r="33" spans="2:15" ht="15">
      <c r="B33" s="1143"/>
      <c r="C33" s="1144"/>
      <c r="D33" s="1144"/>
      <c r="E33" s="1144"/>
      <c r="F33" s="1145"/>
      <c r="G33" s="1145"/>
      <c r="H33" s="1145"/>
      <c r="I33" s="1145"/>
      <c r="J33" s="1145"/>
      <c r="K33" s="1144"/>
      <c r="L33" s="1144"/>
      <c r="M33" s="1144"/>
      <c r="N33" s="1155"/>
      <c r="O33" s="817"/>
    </row>
    <row r="34" spans="2:15" ht="15">
      <c r="B34" s="1146"/>
      <c r="C34" s="571"/>
      <c r="D34" s="571"/>
      <c r="E34" s="571"/>
      <c r="F34" s="1142"/>
      <c r="G34" s="1142"/>
      <c r="H34" s="1142"/>
      <c r="I34" s="1142"/>
      <c r="J34" s="1142"/>
      <c r="K34" s="571"/>
      <c r="L34" s="571"/>
      <c r="M34" s="571"/>
      <c r="N34" s="1156"/>
      <c r="O34" s="60"/>
    </row>
    <row r="35" spans="2:15" ht="15">
      <c r="B35" s="1146"/>
      <c r="C35" s="571"/>
      <c r="D35" s="571"/>
      <c r="E35" s="571"/>
      <c r="F35" s="1142"/>
      <c r="G35" s="1142"/>
      <c r="H35" s="1142"/>
      <c r="I35" s="1142"/>
      <c r="J35" s="1142"/>
      <c r="K35" s="571"/>
      <c r="L35" s="571"/>
      <c r="M35" s="571"/>
      <c r="N35" s="1156"/>
      <c r="O35" s="60"/>
    </row>
    <row r="36" ht="15.75" customHeight="1">
      <c r="B36" s="1140" t="s">
        <v>805</v>
      </c>
    </row>
    <row r="37" ht="6" customHeight="1">
      <c r="B37" s="1140"/>
    </row>
    <row r="38" ht="12.75">
      <c r="B38" s="253" t="str">
        <f>'Табл.Т.1'!$B$29</f>
        <v>Директор</v>
      </c>
    </row>
    <row r="39" ht="4.5" customHeight="1">
      <c r="B39" s="254"/>
    </row>
    <row r="40" ht="12.75">
      <c r="B40" s="253" t="str">
        <f>'Табл.Т.1'!$B$31</f>
        <v>Исполнитель (телефон)</v>
      </c>
    </row>
    <row r="41" ht="3" customHeight="1"/>
    <row r="42" ht="12.75">
      <c r="B42" s="725"/>
    </row>
    <row r="45" ht="12.75" customHeight="1"/>
  </sheetData>
  <sheetProtection/>
  <mergeCells count="38">
    <mergeCell ref="I8:J8"/>
    <mergeCell ref="B9:C10"/>
    <mergeCell ref="D9:F9"/>
    <mergeCell ref="G9:G10"/>
    <mergeCell ref="H9:I9"/>
    <mergeCell ref="J9:J10"/>
    <mergeCell ref="B5:J5"/>
    <mergeCell ref="B6:D8"/>
    <mergeCell ref="G6:H7"/>
    <mergeCell ref="I6:J7"/>
    <mergeCell ref="E7:F8"/>
    <mergeCell ref="M30:M32"/>
    <mergeCell ref="K30:K32"/>
    <mergeCell ref="L30:L31"/>
    <mergeCell ref="D30:D31"/>
    <mergeCell ref="G30:G32"/>
    <mergeCell ref="N30:N31"/>
    <mergeCell ref="O30:O31"/>
    <mergeCell ref="B17:B19"/>
    <mergeCell ref="G17:G19"/>
    <mergeCell ref="I17:I19"/>
    <mergeCell ref="J17:J19"/>
    <mergeCell ref="L17:L18"/>
    <mergeCell ref="D17:D18"/>
    <mergeCell ref="C17:C18"/>
    <mergeCell ref="E17:E19"/>
    <mergeCell ref="B30:B32"/>
    <mergeCell ref="C30:C31"/>
    <mergeCell ref="E30:E31"/>
    <mergeCell ref="F30:F32"/>
    <mergeCell ref="J30:J32"/>
    <mergeCell ref="H30:I30"/>
    <mergeCell ref="K17:K18"/>
    <mergeCell ref="H17:H18"/>
    <mergeCell ref="M17:M18"/>
    <mergeCell ref="B16:J16"/>
    <mergeCell ref="F17:F19"/>
    <mergeCell ref="B29:J29"/>
  </mergeCells>
  <dataValidations count="1">
    <dataValidation type="list" allowBlank="1" showInputMessage="1" showErrorMessage="1" sqref="E7">
      <formula1>$E$1:$F$1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S140"/>
  <sheetViews>
    <sheetView zoomScale="85" zoomScaleNormal="85" zoomScalePageLayoutView="0" workbookViewId="0" topLeftCell="A127">
      <pane xSplit="5" topLeftCell="F1" activePane="topRight" state="frozen"/>
      <selection pane="topLeft" activeCell="A1" sqref="A1"/>
      <selection pane="topRight" activeCell="B139" sqref="B139:B140"/>
    </sheetView>
  </sheetViews>
  <sheetFormatPr defaultColWidth="9.00390625" defaultRowHeight="12.75" outlineLevelRow="1" outlineLevelCol="1"/>
  <cols>
    <col min="1" max="1" width="2.50390625" style="0" customWidth="1"/>
    <col min="2" max="2" width="6.00390625" style="0" customWidth="1"/>
    <col min="3" max="3" width="7.875" style="0" customWidth="1"/>
    <col min="4" max="4" width="17.875" style="0" customWidth="1"/>
    <col min="5" max="5" width="33.625" style="0" customWidth="1"/>
    <col min="6" max="6" width="10.50390625" style="0" customWidth="1"/>
    <col min="7" max="7" width="12.625" style="0" customWidth="1"/>
    <col min="8" max="8" width="20.625" style="449" customWidth="1" outlineLevel="1"/>
    <col min="9" max="9" width="30.50390625" style="0" customWidth="1" outlineLevel="1"/>
    <col min="10" max="10" width="12.625" style="0" customWidth="1"/>
    <col min="11" max="11" width="33.00390625" style="0" customWidth="1" outlineLevel="1"/>
    <col min="12" max="12" width="27.50390625" style="0" customWidth="1" outlineLevel="1"/>
    <col min="13" max="13" width="3.375" style="0" customWidth="1"/>
    <col min="14" max="14" width="15.125" style="0" customWidth="1"/>
    <col min="15" max="15" width="16.125" style="0" customWidth="1"/>
    <col min="16" max="16" width="15.50390625" style="0" customWidth="1"/>
    <col min="17" max="17" width="14.125" style="0" customWidth="1"/>
    <col min="18" max="18" width="16.375" style="0" customWidth="1"/>
    <col min="19" max="19" width="25.625" style="0" customWidth="1"/>
  </cols>
  <sheetData>
    <row r="1" spans="2:19" s="12" customFormat="1" ht="16.5" customHeight="1">
      <c r="B1" s="450"/>
      <c r="C1" s="450"/>
      <c r="E1" s="450"/>
      <c r="F1" s="450"/>
      <c r="G1" s="452"/>
      <c r="H1" s="453"/>
      <c r="I1" s="450"/>
      <c r="J1" s="452"/>
      <c r="K1" s="452"/>
      <c r="L1" s="176" t="s">
        <v>162</v>
      </c>
      <c r="M1" s="51"/>
      <c r="N1"/>
      <c r="O1"/>
      <c r="P1"/>
      <c r="Q1" s="315"/>
      <c r="S1" s="756" t="s">
        <v>162</v>
      </c>
    </row>
    <row r="2" spans="2:19" s="12" customFormat="1" ht="15.75" customHeight="1">
      <c r="B2" s="228" t="s">
        <v>619</v>
      </c>
      <c r="C2" s="228"/>
      <c r="D2" s="451"/>
      <c r="G2" s="228"/>
      <c r="H2" s="228"/>
      <c r="I2" s="228"/>
      <c r="J2" s="228"/>
      <c r="K2" s="228"/>
      <c r="L2" s="230" t="s">
        <v>600</v>
      </c>
      <c r="N2" s="5" t="s">
        <v>690</v>
      </c>
      <c r="O2" s="5"/>
      <c r="P2" s="5"/>
      <c r="Q2" s="315"/>
      <c r="R2" s="937"/>
      <c r="S2" s="757" t="s">
        <v>691</v>
      </c>
    </row>
    <row r="3" spans="2:18" s="12" customFormat="1" ht="15" customHeight="1">
      <c r="B3" s="229" t="str">
        <f>'Табл.Т.1'!$B$3</f>
        <v>Наименование предприятия</v>
      </c>
      <c r="C3" s="229"/>
      <c r="D3" s="451"/>
      <c r="E3" s="51"/>
      <c r="F3" s="51"/>
      <c r="G3" s="51"/>
      <c r="H3" s="51"/>
      <c r="I3" s="51"/>
      <c r="J3" s="51"/>
      <c r="K3" s="51"/>
      <c r="L3" s="51"/>
      <c r="M3" s="51"/>
      <c r="N3" s="229" t="str">
        <f>'Табл.Т.1'!$B$3</f>
        <v>Наименование предприятия</v>
      </c>
      <c r="O3" s="92"/>
      <c r="P3" s="92"/>
      <c r="Q3" s="553"/>
      <c r="R3"/>
    </row>
    <row r="4" spans="2:14" s="12" customFormat="1" ht="16.5" customHeight="1">
      <c r="B4" s="724" t="s">
        <v>598</v>
      </c>
      <c r="C4" s="724"/>
      <c r="D4" s="451"/>
      <c r="E4" s="51"/>
      <c r="F4" s="51"/>
      <c r="G4" s="51"/>
      <c r="H4" s="51"/>
      <c r="I4" s="51"/>
      <c r="J4" s="51"/>
      <c r="K4" s="51"/>
      <c r="L4" s="51"/>
      <c r="M4" s="51"/>
      <c r="N4" s="477" t="s">
        <v>692</v>
      </c>
    </row>
    <row r="5" spans="2:18" s="12" customFormat="1" ht="16.5" customHeight="1">
      <c r="B5" s="1175" t="s">
        <v>599</v>
      </c>
      <c r="C5" s="477"/>
      <c r="D5" s="451"/>
      <c r="E5" s="51"/>
      <c r="F5" s="51"/>
      <c r="G5" s="51"/>
      <c r="H5" s="51"/>
      <c r="I5" s="51"/>
      <c r="J5" s="51"/>
      <c r="K5" s="51"/>
      <c r="L5" s="51"/>
      <c r="M5" s="51"/>
      <c r="N5"/>
      <c r="O5"/>
      <c r="P5"/>
      <c r="Q5" s="553"/>
      <c r="R5"/>
    </row>
    <row r="6" spans="2:13" s="12" customFormat="1" ht="9" customHeight="1" thickBot="1">
      <c r="B6" s="450"/>
      <c r="C6" s="450"/>
      <c r="D6" s="451"/>
      <c r="H6" s="454"/>
      <c r="M6" s="51"/>
    </row>
    <row r="7" spans="2:19" s="12" customFormat="1" ht="12.75" customHeight="1">
      <c r="B7" s="1250" t="s">
        <v>167</v>
      </c>
      <c r="C7" s="1253" t="s">
        <v>682</v>
      </c>
      <c r="D7" s="1253" t="s">
        <v>129</v>
      </c>
      <c r="E7" s="540" t="s">
        <v>625</v>
      </c>
      <c r="F7" s="1256" t="s">
        <v>614</v>
      </c>
      <c r="G7" s="1262" t="s">
        <v>160</v>
      </c>
      <c r="H7" s="1262"/>
      <c r="I7" s="1263"/>
      <c r="J7" s="1244" t="s">
        <v>411</v>
      </c>
      <c r="K7" s="1262"/>
      <c r="L7" s="1263"/>
      <c r="M7" s="51"/>
      <c r="N7" s="1250" t="s">
        <v>682</v>
      </c>
      <c r="O7" s="1253" t="s">
        <v>684</v>
      </c>
      <c r="P7" s="1268" t="s">
        <v>687</v>
      </c>
      <c r="Q7" s="1053" t="s">
        <v>412</v>
      </c>
      <c r="R7" s="1253" t="s">
        <v>688</v>
      </c>
      <c r="S7" s="1259" t="s">
        <v>689</v>
      </c>
    </row>
    <row r="8" spans="2:19" s="12" customFormat="1" ht="12" customHeight="1">
      <c r="B8" s="1251"/>
      <c r="C8" s="1254"/>
      <c r="D8" s="1254"/>
      <c r="E8" s="189" t="s">
        <v>276</v>
      </c>
      <c r="F8" s="1257"/>
      <c r="G8" s="1265"/>
      <c r="H8" s="1265"/>
      <c r="I8" s="1266"/>
      <c r="J8" s="1264"/>
      <c r="K8" s="1265"/>
      <c r="L8" s="1266"/>
      <c r="M8" s="51"/>
      <c r="N8" s="1251"/>
      <c r="O8" s="1267"/>
      <c r="P8" s="1269"/>
      <c r="Q8" s="1045" t="str">
        <f>E8</f>
        <v>Природный газ</v>
      </c>
      <c r="R8" s="1267"/>
      <c r="S8" s="1260"/>
    </row>
    <row r="9" spans="2:19" s="12" customFormat="1" ht="29.25" customHeight="1" thickBot="1">
      <c r="B9" s="1252"/>
      <c r="C9" s="1255"/>
      <c r="D9" s="1255"/>
      <c r="E9" s="828" t="s">
        <v>423</v>
      </c>
      <c r="F9" s="1258"/>
      <c r="G9" s="827" t="s">
        <v>683</v>
      </c>
      <c r="H9" s="686" t="s">
        <v>138</v>
      </c>
      <c r="I9" s="687" t="s">
        <v>139</v>
      </c>
      <c r="J9" s="827" t="s">
        <v>683</v>
      </c>
      <c r="K9" s="686" t="s">
        <v>138</v>
      </c>
      <c r="L9" s="687" t="s">
        <v>139</v>
      </c>
      <c r="M9" s="51"/>
      <c r="N9" s="1252"/>
      <c r="O9" s="1255"/>
      <c r="P9" s="1270"/>
      <c r="Q9" s="1054" t="s">
        <v>685</v>
      </c>
      <c r="R9" s="1255"/>
      <c r="S9" s="1261"/>
    </row>
    <row r="10" spans="2:19" s="12" customFormat="1" ht="16.5" customHeight="1" thickBot="1">
      <c r="B10" s="726">
        <v>1</v>
      </c>
      <c r="C10" s="726">
        <f>B10+1</f>
        <v>2</v>
      </c>
      <c r="D10" s="726">
        <f>C10+1</f>
        <v>3</v>
      </c>
      <c r="E10" s="726">
        <f aca="true" t="shared" si="0" ref="E10:L10">D10+1</f>
        <v>4</v>
      </c>
      <c r="F10" s="726">
        <f>E10+1</f>
        <v>5</v>
      </c>
      <c r="G10" s="726">
        <f>F10+1</f>
        <v>6</v>
      </c>
      <c r="H10" s="726">
        <f t="shared" si="0"/>
        <v>7</v>
      </c>
      <c r="I10" s="726">
        <f t="shared" si="0"/>
        <v>8</v>
      </c>
      <c r="J10" s="726">
        <f t="shared" si="0"/>
        <v>9</v>
      </c>
      <c r="K10" s="726">
        <f t="shared" si="0"/>
        <v>10</v>
      </c>
      <c r="L10" s="726">
        <f t="shared" si="0"/>
        <v>11</v>
      </c>
      <c r="M10" s="51"/>
      <c r="N10" s="726">
        <v>1</v>
      </c>
      <c r="O10" s="726">
        <f>N10+1</f>
        <v>2</v>
      </c>
      <c r="P10" s="726">
        <f>O10+1</f>
        <v>3</v>
      </c>
      <c r="Q10" s="726">
        <f>P10+1</f>
        <v>4</v>
      </c>
      <c r="R10" s="726">
        <f>Q10+1</f>
        <v>5</v>
      </c>
      <c r="S10" s="726">
        <f>R10+1</f>
        <v>6</v>
      </c>
    </row>
    <row r="11" spans="2:19" s="12" customFormat="1" ht="19.5" customHeight="1" thickBot="1">
      <c r="B11" s="834" t="s">
        <v>9</v>
      </c>
      <c r="C11" s="1040"/>
      <c r="D11" s="473"/>
      <c r="E11" s="830"/>
      <c r="F11" s="830"/>
      <c r="G11" s="474"/>
      <c r="H11" s="829"/>
      <c r="I11" s="476"/>
      <c r="J11" s="474"/>
      <c r="K11" s="475"/>
      <c r="L11" s="476"/>
      <c r="M11" s="51"/>
      <c r="N11" s="834" t="s">
        <v>686</v>
      </c>
      <c r="O11" s="1047"/>
      <c r="P11" s="1061">
        <f>R11/Q11</f>
        <v>8098.2983257229835</v>
      </c>
      <c r="Q11" s="1049">
        <f>SUM(Q12:Q23)</f>
        <v>657</v>
      </c>
      <c r="R11" s="1048">
        <f>SUM(R12:R23)</f>
        <v>5320582</v>
      </c>
      <c r="S11" s="1052">
        <f>P11/7000</f>
        <v>1.156899760817569</v>
      </c>
    </row>
    <row r="12" spans="2:18" s="12" customFormat="1" ht="19.5" customHeight="1" outlineLevel="1">
      <c r="B12" s="736">
        <v>1</v>
      </c>
      <c r="C12" s="1038" t="s">
        <v>207</v>
      </c>
      <c r="D12" s="737"/>
      <c r="E12" s="1042"/>
      <c r="F12" s="1042"/>
      <c r="G12" s="831"/>
      <c r="H12" s="758"/>
      <c r="I12" s="759"/>
      <c r="J12" s="1043">
        <v>73</v>
      </c>
      <c r="K12" s="760"/>
      <c r="L12" s="761"/>
      <c r="M12" s="51"/>
      <c r="N12" s="736" t="str">
        <f>C12</f>
        <v>январь</v>
      </c>
      <c r="O12" s="737"/>
      <c r="P12" s="1050">
        <v>8078</v>
      </c>
      <c r="Q12" s="1055">
        <f aca="true" t="shared" si="1" ref="Q12:Q23">J12</f>
        <v>73</v>
      </c>
      <c r="R12" s="1056">
        <f>P12*Q12</f>
        <v>589694</v>
      </c>
    </row>
    <row r="13" spans="2:18" s="12" customFormat="1" ht="19.5" customHeight="1" outlineLevel="1">
      <c r="B13" s="84">
        <v>2</v>
      </c>
      <c r="C13" s="1041" t="s">
        <v>208</v>
      </c>
      <c r="D13" s="56"/>
      <c r="E13" s="577"/>
      <c r="F13" s="577"/>
      <c r="G13" s="832"/>
      <c r="H13" s="455"/>
      <c r="I13" s="464"/>
      <c r="J13" s="1044">
        <v>82</v>
      </c>
      <c r="K13" s="456"/>
      <c r="L13" s="457"/>
      <c r="M13" s="51"/>
      <c r="N13" s="84" t="str">
        <f aca="true" t="shared" si="2" ref="N13:N18">C13</f>
        <v>февраль</v>
      </c>
      <c r="O13" s="56"/>
      <c r="P13" s="1046">
        <v>8077</v>
      </c>
      <c r="Q13" s="1057">
        <f t="shared" si="1"/>
        <v>82</v>
      </c>
      <c r="R13" s="1058">
        <f aca="true" t="shared" si="3" ref="R13:R18">P13*Q13</f>
        <v>662314</v>
      </c>
    </row>
    <row r="14" spans="2:18" s="12" customFormat="1" ht="19.5" customHeight="1" outlineLevel="1">
      <c r="B14" s="84">
        <v>3</v>
      </c>
      <c r="C14" s="1041" t="s">
        <v>209</v>
      </c>
      <c r="D14" s="56"/>
      <c r="E14" s="577"/>
      <c r="F14" s="577"/>
      <c r="G14" s="832"/>
      <c r="H14" s="455"/>
      <c r="I14" s="465"/>
      <c r="J14" s="1044">
        <v>62</v>
      </c>
      <c r="K14" s="456"/>
      <c r="L14" s="457"/>
      <c r="M14" s="51"/>
      <c r="N14" s="84" t="str">
        <f t="shared" si="2"/>
        <v>март</v>
      </c>
      <c r="O14" s="56"/>
      <c r="P14" s="1046">
        <v>8203</v>
      </c>
      <c r="Q14" s="1057">
        <f t="shared" si="1"/>
        <v>62</v>
      </c>
      <c r="R14" s="1058">
        <f t="shared" si="3"/>
        <v>508586</v>
      </c>
    </row>
    <row r="15" spans="2:18" s="12" customFormat="1" ht="19.5" customHeight="1" outlineLevel="1">
      <c r="B15" s="84">
        <v>4</v>
      </c>
      <c r="C15" s="1041" t="s">
        <v>210</v>
      </c>
      <c r="D15" s="56"/>
      <c r="E15" s="577"/>
      <c r="F15" s="577"/>
      <c r="G15" s="832"/>
      <c r="H15" s="455"/>
      <c r="I15" s="465"/>
      <c r="J15" s="1044">
        <v>22</v>
      </c>
      <c r="K15" s="456"/>
      <c r="L15" s="457"/>
      <c r="M15" s="51"/>
      <c r="N15" s="84" t="str">
        <f t="shared" si="2"/>
        <v>апрель</v>
      </c>
      <c r="O15" s="56"/>
      <c r="P15" s="1046">
        <v>8140</v>
      </c>
      <c r="Q15" s="1057">
        <f t="shared" si="1"/>
        <v>22</v>
      </c>
      <c r="R15" s="1058">
        <f t="shared" si="3"/>
        <v>179080</v>
      </c>
    </row>
    <row r="16" spans="2:18" s="12" customFormat="1" ht="19.5" customHeight="1" outlineLevel="1">
      <c r="B16" s="84">
        <v>5</v>
      </c>
      <c r="C16" s="1041" t="s">
        <v>211</v>
      </c>
      <c r="D16" s="56"/>
      <c r="E16" s="577"/>
      <c r="F16" s="577"/>
      <c r="G16" s="832"/>
      <c r="H16" s="455"/>
      <c r="I16" s="465"/>
      <c r="J16" s="1044">
        <v>18</v>
      </c>
      <c r="K16" s="456"/>
      <c r="L16" s="457"/>
      <c r="M16" s="51"/>
      <c r="N16" s="84" t="str">
        <f t="shared" si="2"/>
        <v>май</v>
      </c>
      <c r="O16" s="56"/>
      <c r="P16" s="1046">
        <v>8222</v>
      </c>
      <c r="Q16" s="1057">
        <f t="shared" si="1"/>
        <v>18</v>
      </c>
      <c r="R16" s="1058">
        <f t="shared" si="3"/>
        <v>147996</v>
      </c>
    </row>
    <row r="17" spans="2:18" s="12" customFormat="1" ht="19.5" customHeight="1" outlineLevel="1">
      <c r="B17" s="84">
        <v>6</v>
      </c>
      <c r="C17" s="1041" t="s">
        <v>247</v>
      </c>
      <c r="D17" s="56"/>
      <c r="E17" s="577"/>
      <c r="F17" s="577"/>
      <c r="G17" s="832"/>
      <c r="H17" s="455"/>
      <c r="I17" s="465"/>
      <c r="J17" s="1044">
        <v>64</v>
      </c>
      <c r="K17" s="456"/>
      <c r="L17" s="457"/>
      <c r="M17" s="51"/>
      <c r="N17" s="84" t="str">
        <f t="shared" si="2"/>
        <v>июнь</v>
      </c>
      <c r="O17" s="56"/>
      <c r="P17" s="1046">
        <v>8110</v>
      </c>
      <c r="Q17" s="1057">
        <f t="shared" si="1"/>
        <v>64</v>
      </c>
      <c r="R17" s="1058">
        <f t="shared" si="3"/>
        <v>519040</v>
      </c>
    </row>
    <row r="18" spans="2:18" s="12" customFormat="1" ht="19.5" customHeight="1" outlineLevel="1">
      <c r="B18" s="84">
        <v>7</v>
      </c>
      <c r="C18" s="1041" t="s">
        <v>248</v>
      </c>
      <c r="D18" s="56"/>
      <c r="E18" s="577"/>
      <c r="F18" s="577"/>
      <c r="G18" s="832"/>
      <c r="H18" s="455"/>
      <c r="I18" s="465"/>
      <c r="J18" s="1044">
        <v>56</v>
      </c>
      <c r="K18" s="456"/>
      <c r="L18" s="457"/>
      <c r="M18" s="51"/>
      <c r="N18" s="84" t="str">
        <f t="shared" si="2"/>
        <v>июль</v>
      </c>
      <c r="O18" s="56"/>
      <c r="P18" s="1046">
        <v>8077</v>
      </c>
      <c r="Q18" s="1057">
        <f t="shared" si="1"/>
        <v>56</v>
      </c>
      <c r="R18" s="1058">
        <f t="shared" si="3"/>
        <v>452312</v>
      </c>
    </row>
    <row r="19" spans="2:18" s="12" customFormat="1" ht="19.5" customHeight="1" outlineLevel="1">
      <c r="B19" s="84">
        <v>8</v>
      </c>
      <c r="C19" s="1041" t="s">
        <v>249</v>
      </c>
      <c r="D19" s="56"/>
      <c r="E19" s="577"/>
      <c r="F19" s="577"/>
      <c r="G19" s="832"/>
      <c r="H19" s="455"/>
      <c r="I19" s="465"/>
      <c r="J19" s="1044">
        <v>56</v>
      </c>
      <c r="K19" s="456"/>
      <c r="L19" s="457"/>
      <c r="M19" s="51"/>
      <c r="N19" s="84" t="str">
        <f>C19</f>
        <v>август</v>
      </c>
      <c r="O19" s="56"/>
      <c r="P19" s="1046">
        <v>8077</v>
      </c>
      <c r="Q19" s="1057">
        <f t="shared" si="1"/>
        <v>56</v>
      </c>
      <c r="R19" s="1058">
        <f>P19*Q19</f>
        <v>452312</v>
      </c>
    </row>
    <row r="20" spans="2:18" s="12" customFormat="1" ht="19.5" customHeight="1" outlineLevel="1">
      <c r="B20" s="84">
        <v>9</v>
      </c>
      <c r="C20" s="1041" t="s">
        <v>135</v>
      </c>
      <c r="D20" s="56"/>
      <c r="E20" s="577"/>
      <c r="F20" s="577"/>
      <c r="G20" s="832"/>
      <c r="H20" s="455"/>
      <c r="I20" s="465"/>
      <c r="J20" s="1044">
        <v>56</v>
      </c>
      <c r="K20" s="456"/>
      <c r="L20" s="457"/>
      <c r="M20" s="51"/>
      <c r="N20" s="84" t="str">
        <f>C20</f>
        <v>сентябрь</v>
      </c>
      <c r="O20" s="56"/>
      <c r="P20" s="1046">
        <v>8077</v>
      </c>
      <c r="Q20" s="1057">
        <f t="shared" si="1"/>
        <v>56</v>
      </c>
      <c r="R20" s="1058">
        <f>P20*Q20</f>
        <v>452312</v>
      </c>
    </row>
    <row r="21" spans="2:18" s="12" customFormat="1" ht="19.5" customHeight="1" outlineLevel="1">
      <c r="B21" s="84">
        <v>10</v>
      </c>
      <c r="C21" s="1041" t="s">
        <v>78</v>
      </c>
      <c r="D21" s="56"/>
      <c r="E21" s="577"/>
      <c r="F21" s="577"/>
      <c r="G21" s="832"/>
      <c r="H21" s="455"/>
      <c r="I21" s="465"/>
      <c r="J21" s="1044">
        <v>56</v>
      </c>
      <c r="K21" s="456"/>
      <c r="L21" s="457"/>
      <c r="M21" s="51"/>
      <c r="N21" s="84" t="str">
        <f>C21</f>
        <v>октябрь</v>
      </c>
      <c r="O21" s="56"/>
      <c r="P21" s="1046">
        <v>8077</v>
      </c>
      <c r="Q21" s="1057">
        <f t="shared" si="1"/>
        <v>56</v>
      </c>
      <c r="R21" s="1058">
        <f>P21*Q21</f>
        <v>452312</v>
      </c>
    </row>
    <row r="22" spans="2:18" s="12" customFormat="1" ht="19.5" customHeight="1" outlineLevel="1">
      <c r="B22" s="84">
        <v>11</v>
      </c>
      <c r="C22" s="1041" t="s">
        <v>79</v>
      </c>
      <c r="D22" s="56"/>
      <c r="E22" s="577"/>
      <c r="F22" s="577"/>
      <c r="G22" s="832"/>
      <c r="H22" s="455"/>
      <c r="I22" s="465"/>
      <c r="J22" s="1044">
        <v>56</v>
      </c>
      <c r="K22" s="456"/>
      <c r="L22" s="457"/>
      <c r="M22" s="51"/>
      <c r="N22" s="84" t="str">
        <f>C22</f>
        <v>ноябрь</v>
      </c>
      <c r="O22" s="56"/>
      <c r="P22" s="1046">
        <v>8077</v>
      </c>
      <c r="Q22" s="1057">
        <f t="shared" si="1"/>
        <v>56</v>
      </c>
      <c r="R22" s="1058">
        <f>P22*Q22</f>
        <v>452312</v>
      </c>
    </row>
    <row r="23" spans="2:18" s="12" customFormat="1" ht="22.5" customHeight="1" outlineLevel="1" thickBot="1">
      <c r="B23" s="85">
        <v>12</v>
      </c>
      <c r="C23" s="582" t="s">
        <v>115</v>
      </c>
      <c r="D23" s="581"/>
      <c r="E23" s="835"/>
      <c r="F23" s="835"/>
      <c r="G23" s="833"/>
      <c r="H23" s="471"/>
      <c r="I23" s="472"/>
      <c r="J23" s="1062">
        <v>56</v>
      </c>
      <c r="K23" s="469"/>
      <c r="L23" s="470"/>
      <c r="M23" s="51"/>
      <c r="N23" s="85" t="str">
        <f>C23</f>
        <v>декабрь</v>
      </c>
      <c r="O23" s="581"/>
      <c r="P23" s="1051">
        <v>8077</v>
      </c>
      <c r="Q23" s="1059">
        <f t="shared" si="1"/>
        <v>56</v>
      </c>
      <c r="R23" s="1060">
        <f>P23*Q23</f>
        <v>452312</v>
      </c>
    </row>
    <row r="24" spans="2:13" s="12" customFormat="1" ht="9" customHeight="1">
      <c r="B24" s="212"/>
      <c r="C24" s="212"/>
      <c r="D24" s="458"/>
      <c r="E24" s="458"/>
      <c r="F24" s="458"/>
      <c r="G24" s="459"/>
      <c r="H24" s="460"/>
      <c r="I24" s="461"/>
      <c r="J24" s="459"/>
      <c r="K24" s="462"/>
      <c r="L24" s="459"/>
      <c r="M24" s="51"/>
    </row>
    <row r="25" spans="2:14" s="12" customFormat="1" ht="16.5" customHeight="1">
      <c r="B25" s="693" t="str">
        <f>'Табл.Т.1'!$B$29</f>
        <v>Директор</v>
      </c>
      <c r="C25" s="693"/>
      <c r="F25" s="450"/>
      <c r="G25" s="450"/>
      <c r="H25" s="688"/>
      <c r="I25" s="688"/>
      <c r="J25" s="212"/>
      <c r="K25" s="212"/>
      <c r="L25" s="212"/>
      <c r="M25" s="51"/>
      <c r="N25" s="693" t="str">
        <f>'Табл.Т.1'!$B$29</f>
        <v>Директор</v>
      </c>
    </row>
    <row r="26" spans="2:13" s="12" customFormat="1" ht="13.5" customHeight="1">
      <c r="B26" s="252" t="s">
        <v>133</v>
      </c>
      <c r="C26" s="252"/>
      <c r="F26" s="450"/>
      <c r="G26" s="450"/>
      <c r="H26" s="463"/>
      <c r="I26" s="450"/>
      <c r="J26" s="212"/>
      <c r="K26" s="212"/>
      <c r="L26" s="212"/>
      <c r="M26" s="51"/>
    </row>
    <row r="27" spans="2:14" s="12" customFormat="1" ht="16.5" customHeight="1">
      <c r="B27" s="693" t="str">
        <f>'Табл.Т.1'!$B$31</f>
        <v>Исполнитель (телефон)</v>
      </c>
      <c r="C27" s="693"/>
      <c r="D27"/>
      <c r="F27" s="450"/>
      <c r="G27" s="450"/>
      <c r="H27" s="688"/>
      <c r="I27" s="688"/>
      <c r="J27" s="212"/>
      <c r="K27" s="212"/>
      <c r="L27" s="212"/>
      <c r="M27" s="51"/>
      <c r="N27" s="693" t="str">
        <f>'Табл.Т.1'!$B$31</f>
        <v>Исполнитель (телефон)</v>
      </c>
    </row>
    <row r="28" spans="2:13" s="12" customFormat="1" ht="5.25" customHeight="1" thickBot="1">
      <c r="B28" s="212"/>
      <c r="C28" s="212"/>
      <c r="E28" s="212"/>
      <c r="F28" s="212"/>
      <c r="G28" s="212"/>
      <c r="H28" s="454"/>
      <c r="I28" s="212"/>
      <c r="J28" s="212"/>
      <c r="K28" s="212"/>
      <c r="L28" s="212"/>
      <c r="M28" s="51"/>
    </row>
    <row r="29" spans="2:13" s="12" customFormat="1" ht="28.5" customHeight="1">
      <c r="B29" s="1250" t="s">
        <v>167</v>
      </c>
      <c r="C29" s="1038"/>
      <c r="D29" s="1253" t="s">
        <v>129</v>
      </c>
      <c r="E29" s="540" t="s">
        <v>625</v>
      </c>
      <c r="F29" s="1256" t="s">
        <v>614</v>
      </c>
      <c r="G29" s="1262" t="s">
        <v>160</v>
      </c>
      <c r="H29" s="1262"/>
      <c r="I29" s="1263"/>
      <c r="J29" s="1244" t="s">
        <v>411</v>
      </c>
      <c r="K29" s="1262"/>
      <c r="L29" s="1263"/>
      <c r="M29" s="51"/>
    </row>
    <row r="30" spans="2:13" s="12" customFormat="1" ht="18" customHeight="1">
      <c r="B30" s="1251"/>
      <c r="C30" s="1039"/>
      <c r="D30" s="1254"/>
      <c r="E30" s="189" t="s">
        <v>620</v>
      </c>
      <c r="F30" s="1257"/>
      <c r="G30" s="1265"/>
      <c r="H30" s="1265"/>
      <c r="I30" s="1266"/>
      <c r="J30" s="1264"/>
      <c r="K30" s="1265"/>
      <c r="L30" s="1266"/>
      <c r="M30" s="51"/>
    </row>
    <row r="31" spans="2:13" s="12" customFormat="1" ht="35.25" customHeight="1" thickBot="1">
      <c r="B31" s="1252"/>
      <c r="C31" s="582"/>
      <c r="D31" s="1255"/>
      <c r="E31" s="828" t="s">
        <v>423</v>
      </c>
      <c r="F31" s="1258"/>
      <c r="G31" s="827" t="s">
        <v>412</v>
      </c>
      <c r="H31" s="686" t="s">
        <v>138</v>
      </c>
      <c r="I31" s="687" t="s">
        <v>139</v>
      </c>
      <c r="J31" s="685" t="s">
        <v>412</v>
      </c>
      <c r="K31" s="686" t="s">
        <v>138</v>
      </c>
      <c r="L31" s="687" t="s">
        <v>139</v>
      </c>
      <c r="M31" s="51"/>
    </row>
    <row r="32" spans="2:13" s="12" customFormat="1" ht="18.75" customHeight="1" thickBot="1">
      <c r="B32" s="726">
        <v>1</v>
      </c>
      <c r="C32" s="726">
        <f aca="true" t="shared" si="4" ref="C32:L32">B32+1</f>
        <v>2</v>
      </c>
      <c r="D32" s="726">
        <f t="shared" si="4"/>
        <v>3</v>
      </c>
      <c r="E32" s="726">
        <f t="shared" si="4"/>
        <v>4</v>
      </c>
      <c r="F32" s="726">
        <f t="shared" si="4"/>
        <v>5</v>
      </c>
      <c r="G32" s="726">
        <f t="shared" si="4"/>
        <v>6</v>
      </c>
      <c r="H32" s="726">
        <f t="shared" si="4"/>
        <v>7</v>
      </c>
      <c r="I32" s="726">
        <f t="shared" si="4"/>
        <v>8</v>
      </c>
      <c r="J32" s="726">
        <f t="shared" si="4"/>
        <v>9</v>
      </c>
      <c r="K32" s="726">
        <f t="shared" si="4"/>
        <v>10</v>
      </c>
      <c r="L32" s="726">
        <f t="shared" si="4"/>
        <v>11</v>
      </c>
      <c r="M32" s="51"/>
    </row>
    <row r="33" spans="2:13" s="12" customFormat="1" ht="22.5" customHeight="1" thickBot="1">
      <c r="B33" s="834" t="s">
        <v>9</v>
      </c>
      <c r="C33" s="1040"/>
      <c r="D33" s="473"/>
      <c r="E33" s="830"/>
      <c r="F33" s="830"/>
      <c r="G33" s="474"/>
      <c r="H33" s="829"/>
      <c r="I33" s="476"/>
      <c r="J33" s="474"/>
      <c r="K33" s="475"/>
      <c r="L33" s="476"/>
      <c r="M33" s="51"/>
    </row>
    <row r="34" spans="2:13" s="12" customFormat="1" ht="22.5" customHeight="1" outlineLevel="1">
      <c r="B34" s="736">
        <v>1</v>
      </c>
      <c r="C34" s="1038" t="s">
        <v>207</v>
      </c>
      <c r="D34" s="737"/>
      <c r="E34" s="1042"/>
      <c r="F34" s="1042"/>
      <c r="G34" s="831"/>
      <c r="H34" s="758"/>
      <c r="I34" s="759"/>
      <c r="J34" s="1043"/>
      <c r="K34" s="760"/>
      <c r="L34" s="761"/>
      <c r="M34" s="51"/>
    </row>
    <row r="35" spans="2:13" s="12" customFormat="1" ht="22.5" customHeight="1" outlineLevel="1">
      <c r="B35" s="84">
        <v>2</v>
      </c>
      <c r="C35" s="1041" t="s">
        <v>208</v>
      </c>
      <c r="D35" s="56"/>
      <c r="E35" s="577"/>
      <c r="F35" s="577"/>
      <c r="G35" s="832"/>
      <c r="H35" s="455"/>
      <c r="I35" s="464"/>
      <c r="J35" s="1044"/>
      <c r="K35" s="456"/>
      <c r="L35" s="457"/>
      <c r="M35" s="51"/>
    </row>
    <row r="36" spans="2:13" s="12" customFormat="1" ht="22.5" customHeight="1" outlineLevel="1">
      <c r="B36" s="84">
        <v>3</v>
      </c>
      <c r="C36" s="1041" t="s">
        <v>209</v>
      </c>
      <c r="D36" s="56"/>
      <c r="E36" s="577"/>
      <c r="F36" s="577"/>
      <c r="G36" s="832"/>
      <c r="H36" s="455"/>
      <c r="I36" s="465"/>
      <c r="J36" s="1044"/>
      <c r="K36" s="456"/>
      <c r="L36" s="457"/>
      <c r="M36" s="51"/>
    </row>
    <row r="37" spans="2:13" s="12" customFormat="1" ht="22.5" customHeight="1" outlineLevel="1">
      <c r="B37" s="84">
        <v>4</v>
      </c>
      <c r="C37" s="1041" t="s">
        <v>210</v>
      </c>
      <c r="D37" s="56"/>
      <c r="E37" s="577"/>
      <c r="F37" s="577"/>
      <c r="G37" s="832"/>
      <c r="H37" s="455"/>
      <c r="I37" s="465"/>
      <c r="J37" s="1044"/>
      <c r="K37" s="456"/>
      <c r="L37" s="457"/>
      <c r="M37" s="51"/>
    </row>
    <row r="38" spans="2:13" s="12" customFormat="1" ht="22.5" customHeight="1" outlineLevel="1">
      <c r="B38" s="84">
        <v>5</v>
      </c>
      <c r="C38" s="1041" t="s">
        <v>211</v>
      </c>
      <c r="D38" s="56"/>
      <c r="E38" s="577"/>
      <c r="F38" s="577"/>
      <c r="G38" s="832"/>
      <c r="H38" s="455"/>
      <c r="I38" s="465"/>
      <c r="J38" s="1044"/>
      <c r="K38" s="456"/>
      <c r="L38" s="457"/>
      <c r="M38" s="51"/>
    </row>
    <row r="39" spans="2:13" s="12" customFormat="1" ht="22.5" customHeight="1" outlineLevel="1">
      <c r="B39" s="84">
        <v>6</v>
      </c>
      <c r="C39" s="1041" t="s">
        <v>247</v>
      </c>
      <c r="D39" s="56"/>
      <c r="E39" s="577"/>
      <c r="F39" s="577"/>
      <c r="G39" s="832"/>
      <c r="H39" s="455"/>
      <c r="I39" s="465"/>
      <c r="J39" s="1044"/>
      <c r="K39" s="456"/>
      <c r="L39" s="457"/>
      <c r="M39" s="51"/>
    </row>
    <row r="40" spans="2:13" s="12" customFormat="1" ht="22.5" customHeight="1" outlineLevel="1">
      <c r="B40" s="84">
        <v>7</v>
      </c>
      <c r="C40" s="1041" t="s">
        <v>248</v>
      </c>
      <c r="D40" s="56"/>
      <c r="E40" s="577"/>
      <c r="F40" s="577"/>
      <c r="G40" s="832"/>
      <c r="H40" s="455"/>
      <c r="I40" s="465"/>
      <c r="J40" s="1044"/>
      <c r="K40" s="456"/>
      <c r="L40" s="457"/>
      <c r="M40" s="51"/>
    </row>
    <row r="41" spans="2:13" s="12" customFormat="1" ht="22.5" customHeight="1" outlineLevel="1">
      <c r="B41" s="84">
        <v>8</v>
      </c>
      <c r="C41" s="1041" t="s">
        <v>249</v>
      </c>
      <c r="D41" s="56"/>
      <c r="E41" s="577"/>
      <c r="F41" s="577"/>
      <c r="G41" s="832"/>
      <c r="H41" s="455"/>
      <c r="I41" s="465"/>
      <c r="J41" s="1044"/>
      <c r="K41" s="456"/>
      <c r="L41" s="457"/>
      <c r="M41" s="51"/>
    </row>
    <row r="42" spans="2:13" s="12" customFormat="1" ht="22.5" customHeight="1" outlineLevel="1">
      <c r="B42" s="84">
        <v>9</v>
      </c>
      <c r="C42" s="1041" t="s">
        <v>135</v>
      </c>
      <c r="D42" s="56"/>
      <c r="E42" s="577"/>
      <c r="F42" s="577"/>
      <c r="G42" s="832"/>
      <c r="H42" s="455"/>
      <c r="I42" s="465"/>
      <c r="J42" s="467"/>
      <c r="K42" s="456"/>
      <c r="L42" s="457"/>
      <c r="M42" s="51"/>
    </row>
    <row r="43" spans="2:13" s="12" customFormat="1" ht="22.5" customHeight="1" outlineLevel="1">
      <c r="B43" s="84">
        <v>10</v>
      </c>
      <c r="C43" s="1041" t="s">
        <v>78</v>
      </c>
      <c r="D43" s="56"/>
      <c r="E43" s="577"/>
      <c r="F43" s="577"/>
      <c r="G43" s="832"/>
      <c r="H43" s="455"/>
      <c r="I43" s="465"/>
      <c r="J43" s="466"/>
      <c r="K43" s="456"/>
      <c r="L43" s="457"/>
      <c r="M43" s="51"/>
    </row>
    <row r="44" spans="2:13" s="12" customFormat="1" ht="22.5" customHeight="1" outlineLevel="1">
      <c r="B44" s="84">
        <v>11</v>
      </c>
      <c r="C44" s="1041" t="s">
        <v>79</v>
      </c>
      <c r="D44" s="56"/>
      <c r="E44" s="577"/>
      <c r="F44" s="577"/>
      <c r="G44" s="832"/>
      <c r="H44" s="455"/>
      <c r="I44" s="465"/>
      <c r="J44" s="466"/>
      <c r="K44" s="456"/>
      <c r="L44" s="457"/>
      <c r="M44" s="51"/>
    </row>
    <row r="45" spans="2:13" s="12" customFormat="1" ht="22.5" customHeight="1" thickBot="1">
      <c r="B45" s="85">
        <v>12</v>
      </c>
      <c r="C45" s="582" t="s">
        <v>115</v>
      </c>
      <c r="D45" s="581"/>
      <c r="E45" s="835"/>
      <c r="F45" s="835"/>
      <c r="G45" s="833"/>
      <c r="H45" s="471"/>
      <c r="I45" s="472"/>
      <c r="J45" s="468"/>
      <c r="K45" s="469"/>
      <c r="L45" s="470"/>
      <c r="M45" s="51"/>
    </row>
    <row r="46" spans="2:13" s="12" customFormat="1" ht="7.5" customHeight="1">
      <c r="B46" s="212"/>
      <c r="C46" s="212"/>
      <c r="D46" s="458"/>
      <c r="E46" s="458"/>
      <c r="F46" s="458"/>
      <c r="G46" s="459"/>
      <c r="H46" s="460"/>
      <c r="I46" s="461"/>
      <c r="J46" s="459"/>
      <c r="K46" s="462"/>
      <c r="L46" s="459"/>
      <c r="M46" s="51"/>
    </row>
    <row r="47" spans="2:13" s="12" customFormat="1" ht="16.5" customHeight="1">
      <c r="B47" s="693" t="str">
        <f>'Табл.Т.1'!$B$29</f>
        <v>Директор</v>
      </c>
      <c r="C47" s="693"/>
      <c r="E47" s="450"/>
      <c r="F47" s="450"/>
      <c r="G47" s="450"/>
      <c r="H47" s="688"/>
      <c r="I47" s="688"/>
      <c r="J47" s="212"/>
      <c r="K47" s="212"/>
      <c r="L47" s="212"/>
      <c r="M47" s="51"/>
    </row>
    <row r="48" spans="2:13" s="12" customFormat="1" ht="15.75" customHeight="1">
      <c r="B48" s="252" t="s">
        <v>133</v>
      </c>
      <c r="C48" s="252"/>
      <c r="E48" s="450"/>
      <c r="F48" s="450"/>
      <c r="G48" s="450"/>
      <c r="H48" s="688"/>
      <c r="I48" s="688"/>
      <c r="J48" s="212"/>
      <c r="K48" s="212"/>
      <c r="L48" s="212"/>
      <c r="M48" s="51"/>
    </row>
    <row r="49" spans="2:3" ht="12.75">
      <c r="B49" s="693" t="str">
        <f>'Табл.Т.1'!$B$31</f>
        <v>Исполнитель (телефон)</v>
      </c>
      <c r="C49" s="693"/>
    </row>
    <row r="50" ht="6.75" customHeight="1" thickBot="1"/>
    <row r="51" spans="2:13" s="12" customFormat="1" ht="28.5" customHeight="1">
      <c r="B51" s="1250" t="s">
        <v>167</v>
      </c>
      <c r="C51" s="1038"/>
      <c r="D51" s="1253" t="s">
        <v>129</v>
      </c>
      <c r="E51" s="540" t="s">
        <v>625</v>
      </c>
      <c r="F51" s="1256" t="s">
        <v>614</v>
      </c>
      <c r="G51" s="1262" t="s">
        <v>160</v>
      </c>
      <c r="H51" s="1262"/>
      <c r="I51" s="1263"/>
      <c r="J51" s="1244" t="s">
        <v>411</v>
      </c>
      <c r="K51" s="1262"/>
      <c r="L51" s="1263"/>
      <c r="M51" s="51"/>
    </row>
    <row r="52" spans="2:13" s="12" customFormat="1" ht="18" customHeight="1">
      <c r="B52" s="1251"/>
      <c r="C52" s="1039"/>
      <c r="D52" s="1254"/>
      <c r="E52" s="189" t="s">
        <v>621</v>
      </c>
      <c r="F52" s="1257"/>
      <c r="G52" s="1265"/>
      <c r="H52" s="1265"/>
      <c r="I52" s="1266"/>
      <c r="J52" s="1264"/>
      <c r="K52" s="1265"/>
      <c r="L52" s="1266"/>
      <c r="M52" s="51"/>
    </row>
    <row r="53" spans="2:13" s="12" customFormat="1" ht="35.25" customHeight="1" thickBot="1">
      <c r="B53" s="1252"/>
      <c r="C53" s="582"/>
      <c r="D53" s="1255"/>
      <c r="E53" s="828" t="s">
        <v>423</v>
      </c>
      <c r="F53" s="1258"/>
      <c r="G53" s="827" t="s">
        <v>412</v>
      </c>
      <c r="H53" s="686" t="s">
        <v>138</v>
      </c>
      <c r="I53" s="687" t="s">
        <v>139</v>
      </c>
      <c r="J53" s="685" t="s">
        <v>412</v>
      </c>
      <c r="K53" s="686" t="s">
        <v>138</v>
      </c>
      <c r="L53" s="687" t="s">
        <v>139</v>
      </c>
      <c r="M53" s="51"/>
    </row>
    <row r="54" spans="2:13" s="12" customFormat="1" ht="18.75" customHeight="1" thickBot="1">
      <c r="B54" s="726">
        <v>1</v>
      </c>
      <c r="C54" s="726">
        <f aca="true" t="shared" si="5" ref="C54:L54">B54+1</f>
        <v>2</v>
      </c>
      <c r="D54" s="726">
        <f t="shared" si="5"/>
        <v>3</v>
      </c>
      <c r="E54" s="726">
        <f t="shared" si="5"/>
        <v>4</v>
      </c>
      <c r="F54" s="726">
        <f t="shared" si="5"/>
        <v>5</v>
      </c>
      <c r="G54" s="726">
        <f t="shared" si="5"/>
        <v>6</v>
      </c>
      <c r="H54" s="726">
        <f t="shared" si="5"/>
        <v>7</v>
      </c>
      <c r="I54" s="726">
        <f t="shared" si="5"/>
        <v>8</v>
      </c>
      <c r="J54" s="726">
        <f t="shared" si="5"/>
        <v>9</v>
      </c>
      <c r="K54" s="726">
        <f t="shared" si="5"/>
        <v>10</v>
      </c>
      <c r="L54" s="726">
        <f t="shared" si="5"/>
        <v>11</v>
      </c>
      <c r="M54" s="51"/>
    </row>
    <row r="55" spans="2:13" s="12" customFormat="1" ht="22.5" customHeight="1" thickBot="1">
      <c r="B55" s="834" t="s">
        <v>9</v>
      </c>
      <c r="C55" s="1040"/>
      <c r="D55" s="473"/>
      <c r="E55" s="830"/>
      <c r="F55" s="830"/>
      <c r="G55" s="474"/>
      <c r="H55" s="829"/>
      <c r="I55" s="476"/>
      <c r="J55" s="474"/>
      <c r="K55" s="475"/>
      <c r="L55" s="476"/>
      <c r="M55" s="51"/>
    </row>
    <row r="56" spans="2:13" s="12" customFormat="1" ht="22.5" customHeight="1" outlineLevel="1">
      <c r="B56" s="736">
        <v>1</v>
      </c>
      <c r="C56" s="1038" t="s">
        <v>207</v>
      </c>
      <c r="D56" s="737"/>
      <c r="E56" s="1042"/>
      <c r="F56" s="1042"/>
      <c r="G56" s="831"/>
      <c r="H56" s="758"/>
      <c r="I56" s="759"/>
      <c r="J56" s="1043"/>
      <c r="K56" s="760"/>
      <c r="L56" s="761"/>
      <c r="M56" s="51"/>
    </row>
    <row r="57" spans="2:13" s="12" customFormat="1" ht="22.5" customHeight="1" outlineLevel="1">
      <c r="B57" s="84">
        <v>2</v>
      </c>
      <c r="C57" s="1041" t="s">
        <v>208</v>
      </c>
      <c r="D57" s="56"/>
      <c r="E57" s="577"/>
      <c r="F57" s="577"/>
      <c r="G57" s="832"/>
      <c r="H57" s="455"/>
      <c r="I57" s="464"/>
      <c r="J57" s="1044"/>
      <c r="K57" s="456"/>
      <c r="L57" s="457"/>
      <c r="M57" s="51"/>
    </row>
    <row r="58" spans="2:13" s="12" customFormat="1" ht="22.5" customHeight="1" outlineLevel="1">
      <c r="B58" s="84">
        <v>3</v>
      </c>
      <c r="C58" s="1041" t="s">
        <v>209</v>
      </c>
      <c r="D58" s="56"/>
      <c r="E58" s="577"/>
      <c r="F58" s="577"/>
      <c r="G58" s="832"/>
      <c r="H58" s="455"/>
      <c r="I58" s="465"/>
      <c r="J58" s="1044"/>
      <c r="K58" s="456"/>
      <c r="L58" s="457"/>
      <c r="M58" s="51"/>
    </row>
    <row r="59" spans="2:13" s="12" customFormat="1" ht="22.5" customHeight="1" outlineLevel="1">
      <c r="B59" s="84">
        <v>4</v>
      </c>
      <c r="C59" s="1041" t="s">
        <v>210</v>
      </c>
      <c r="D59" s="56"/>
      <c r="E59" s="577"/>
      <c r="F59" s="577"/>
      <c r="G59" s="832"/>
      <c r="H59" s="455"/>
      <c r="I59" s="465"/>
      <c r="J59" s="1044"/>
      <c r="K59" s="456"/>
      <c r="L59" s="457"/>
      <c r="M59" s="51"/>
    </row>
    <row r="60" spans="2:13" s="12" customFormat="1" ht="22.5" customHeight="1" outlineLevel="1">
      <c r="B60" s="84">
        <v>5</v>
      </c>
      <c r="C60" s="1041" t="s">
        <v>211</v>
      </c>
      <c r="D60" s="56"/>
      <c r="E60" s="577"/>
      <c r="F60" s="577"/>
      <c r="G60" s="832"/>
      <c r="H60" s="455"/>
      <c r="I60" s="465"/>
      <c r="J60" s="1044"/>
      <c r="K60" s="456"/>
      <c r="L60" s="457"/>
      <c r="M60" s="51"/>
    </row>
    <row r="61" spans="2:13" s="12" customFormat="1" ht="22.5" customHeight="1" outlineLevel="1">
      <c r="B61" s="84">
        <v>6</v>
      </c>
      <c r="C61" s="1041" t="s">
        <v>247</v>
      </c>
      <c r="D61" s="56"/>
      <c r="E61" s="577"/>
      <c r="F61" s="577"/>
      <c r="G61" s="832"/>
      <c r="H61" s="455"/>
      <c r="I61" s="465"/>
      <c r="J61" s="1044"/>
      <c r="K61" s="456"/>
      <c r="L61" s="457"/>
      <c r="M61" s="51"/>
    </row>
    <row r="62" spans="2:13" s="12" customFormat="1" ht="22.5" customHeight="1" outlineLevel="1">
      <c r="B62" s="84">
        <v>7</v>
      </c>
      <c r="C62" s="1041" t="s">
        <v>248</v>
      </c>
      <c r="D62" s="56"/>
      <c r="E62" s="577"/>
      <c r="F62" s="577"/>
      <c r="G62" s="832"/>
      <c r="H62" s="455"/>
      <c r="I62" s="465"/>
      <c r="J62" s="1044"/>
      <c r="K62" s="456"/>
      <c r="L62" s="457"/>
      <c r="M62" s="51"/>
    </row>
    <row r="63" spans="2:13" s="12" customFormat="1" ht="22.5" customHeight="1" outlineLevel="1">
      <c r="B63" s="84">
        <v>8</v>
      </c>
      <c r="C63" s="1041" t="s">
        <v>249</v>
      </c>
      <c r="D63" s="56"/>
      <c r="E63" s="577"/>
      <c r="F63" s="577"/>
      <c r="G63" s="832"/>
      <c r="H63" s="455"/>
      <c r="I63" s="465"/>
      <c r="J63" s="1044"/>
      <c r="K63" s="456"/>
      <c r="L63" s="457"/>
      <c r="M63" s="51"/>
    </row>
    <row r="64" spans="2:13" s="12" customFormat="1" ht="22.5" customHeight="1" outlineLevel="1">
      <c r="B64" s="84">
        <v>9</v>
      </c>
      <c r="C64" s="1041" t="s">
        <v>135</v>
      </c>
      <c r="D64" s="56"/>
      <c r="E64" s="577"/>
      <c r="F64" s="577"/>
      <c r="G64" s="832"/>
      <c r="H64" s="455"/>
      <c r="I64" s="465"/>
      <c r="J64" s="467"/>
      <c r="K64" s="456"/>
      <c r="L64" s="457"/>
      <c r="M64" s="51"/>
    </row>
    <row r="65" spans="2:13" s="12" customFormat="1" ht="22.5" customHeight="1" outlineLevel="1">
      <c r="B65" s="84">
        <v>10</v>
      </c>
      <c r="C65" s="1041" t="s">
        <v>78</v>
      </c>
      <c r="D65" s="56"/>
      <c r="E65" s="577"/>
      <c r="F65" s="577"/>
      <c r="G65" s="832"/>
      <c r="H65" s="455"/>
      <c r="I65" s="465"/>
      <c r="J65" s="466"/>
      <c r="K65" s="456"/>
      <c r="L65" s="457"/>
      <c r="M65" s="51"/>
    </row>
    <row r="66" spans="2:13" s="12" customFormat="1" ht="22.5" customHeight="1" outlineLevel="1">
      <c r="B66" s="84">
        <v>11</v>
      </c>
      <c r="C66" s="1041" t="s">
        <v>79</v>
      </c>
      <c r="D66" s="56"/>
      <c r="E66" s="577"/>
      <c r="F66" s="577"/>
      <c r="G66" s="832"/>
      <c r="H66" s="455"/>
      <c r="I66" s="465"/>
      <c r="J66" s="466"/>
      <c r="K66" s="456"/>
      <c r="L66" s="457"/>
      <c r="M66" s="51"/>
    </row>
    <row r="67" spans="2:13" s="12" customFormat="1" ht="22.5" customHeight="1" thickBot="1">
      <c r="B67" s="85">
        <v>12</v>
      </c>
      <c r="C67" s="582" t="s">
        <v>115</v>
      </c>
      <c r="D67" s="581"/>
      <c r="E67" s="835"/>
      <c r="F67" s="835"/>
      <c r="G67" s="833"/>
      <c r="H67" s="471"/>
      <c r="I67" s="472"/>
      <c r="J67" s="468"/>
      <c r="K67" s="469"/>
      <c r="L67" s="470"/>
      <c r="M67" s="51"/>
    </row>
    <row r="68" spans="2:13" s="12" customFormat="1" ht="7.5" customHeight="1">
      <c r="B68" s="212"/>
      <c r="C68" s="212"/>
      <c r="D68" s="458"/>
      <c r="E68" s="458"/>
      <c r="F68" s="458"/>
      <c r="G68" s="459"/>
      <c r="H68" s="460"/>
      <c r="I68" s="461"/>
      <c r="J68" s="459"/>
      <c r="K68" s="462"/>
      <c r="L68" s="459"/>
      <c r="M68" s="51"/>
    </row>
    <row r="69" spans="2:13" s="12" customFormat="1" ht="16.5" customHeight="1">
      <c r="B69" s="693" t="str">
        <f>'Табл.Т.1'!$B$29</f>
        <v>Директор</v>
      </c>
      <c r="C69" s="693"/>
      <c r="E69" s="450"/>
      <c r="F69" s="450"/>
      <c r="G69" s="450"/>
      <c r="H69" s="688"/>
      <c r="I69" s="688"/>
      <c r="J69" s="212"/>
      <c r="K69" s="212"/>
      <c r="L69" s="212"/>
      <c r="M69" s="51"/>
    </row>
    <row r="70" spans="2:13" s="12" customFormat="1" ht="15.75" customHeight="1">
      <c r="B70" s="252" t="s">
        <v>133</v>
      </c>
      <c r="C70" s="252"/>
      <c r="E70" s="450"/>
      <c r="F70" s="450"/>
      <c r="G70" s="450"/>
      <c r="H70" s="688"/>
      <c r="I70" s="688"/>
      <c r="J70" s="212"/>
      <c r="K70" s="212"/>
      <c r="L70" s="212"/>
      <c r="M70" s="51"/>
    </row>
    <row r="71" spans="2:3" ht="12.75">
      <c r="B71" s="693" t="str">
        <f>'Табл.Т.1'!$B$31</f>
        <v>Исполнитель (телефон)</v>
      </c>
      <c r="C71" s="693"/>
    </row>
    <row r="72" ht="13.5" thickBot="1"/>
    <row r="73" spans="2:13" s="12" customFormat="1" ht="28.5" customHeight="1">
      <c r="B73" s="1250" t="s">
        <v>167</v>
      </c>
      <c r="C73" s="1038"/>
      <c r="D73" s="1253" t="s">
        <v>129</v>
      </c>
      <c r="E73" s="540" t="s">
        <v>625</v>
      </c>
      <c r="F73" s="1256" t="s">
        <v>614</v>
      </c>
      <c r="G73" s="1262" t="s">
        <v>160</v>
      </c>
      <c r="H73" s="1262"/>
      <c r="I73" s="1263"/>
      <c r="J73" s="1244" t="s">
        <v>411</v>
      </c>
      <c r="K73" s="1262"/>
      <c r="L73" s="1263"/>
      <c r="M73" s="51"/>
    </row>
    <row r="74" spans="2:13" s="12" customFormat="1" ht="18" customHeight="1">
      <c r="B74" s="1251"/>
      <c r="C74" s="1039"/>
      <c r="D74" s="1254"/>
      <c r="E74" s="189" t="s">
        <v>622</v>
      </c>
      <c r="F74" s="1257"/>
      <c r="G74" s="1265"/>
      <c r="H74" s="1265"/>
      <c r="I74" s="1266"/>
      <c r="J74" s="1264"/>
      <c r="K74" s="1265"/>
      <c r="L74" s="1266"/>
      <c r="M74" s="51"/>
    </row>
    <row r="75" spans="2:13" s="12" customFormat="1" ht="35.25" customHeight="1" thickBot="1">
      <c r="B75" s="1252"/>
      <c r="C75" s="582"/>
      <c r="D75" s="1255"/>
      <c r="E75" s="828" t="s">
        <v>423</v>
      </c>
      <c r="F75" s="1258"/>
      <c r="G75" s="827" t="s">
        <v>412</v>
      </c>
      <c r="H75" s="686" t="s">
        <v>138</v>
      </c>
      <c r="I75" s="687" t="s">
        <v>139</v>
      </c>
      <c r="J75" s="685" t="s">
        <v>412</v>
      </c>
      <c r="K75" s="686" t="s">
        <v>138</v>
      </c>
      <c r="L75" s="687" t="s">
        <v>139</v>
      </c>
      <c r="M75" s="51"/>
    </row>
    <row r="76" spans="2:13" s="12" customFormat="1" ht="18.75" customHeight="1" thickBot="1">
      <c r="B76" s="726">
        <v>1</v>
      </c>
      <c r="C76" s="726">
        <f aca="true" t="shared" si="6" ref="C76:L76">B76+1</f>
        <v>2</v>
      </c>
      <c r="D76" s="726">
        <f t="shared" si="6"/>
        <v>3</v>
      </c>
      <c r="E76" s="726">
        <f t="shared" si="6"/>
        <v>4</v>
      </c>
      <c r="F76" s="726">
        <f t="shared" si="6"/>
        <v>5</v>
      </c>
      <c r="G76" s="726">
        <f t="shared" si="6"/>
        <v>6</v>
      </c>
      <c r="H76" s="726">
        <f t="shared" si="6"/>
        <v>7</v>
      </c>
      <c r="I76" s="726">
        <f t="shared" si="6"/>
        <v>8</v>
      </c>
      <c r="J76" s="726">
        <f t="shared" si="6"/>
        <v>9</v>
      </c>
      <c r="K76" s="726">
        <f t="shared" si="6"/>
        <v>10</v>
      </c>
      <c r="L76" s="726">
        <f t="shared" si="6"/>
        <v>11</v>
      </c>
      <c r="M76" s="51"/>
    </row>
    <row r="77" spans="2:13" s="12" customFormat="1" ht="22.5" customHeight="1" thickBot="1">
      <c r="B77" s="834" t="s">
        <v>9</v>
      </c>
      <c r="C77" s="1040"/>
      <c r="D77" s="473"/>
      <c r="E77" s="830"/>
      <c r="F77" s="830"/>
      <c r="G77" s="474"/>
      <c r="H77" s="829"/>
      <c r="I77" s="476"/>
      <c r="J77" s="474"/>
      <c r="K77" s="475"/>
      <c r="L77" s="476"/>
      <c r="M77" s="51"/>
    </row>
    <row r="78" spans="2:13" s="12" customFormat="1" ht="22.5" customHeight="1" outlineLevel="1">
      <c r="B78" s="736">
        <v>1</v>
      </c>
      <c r="C78" s="1038" t="s">
        <v>207</v>
      </c>
      <c r="D78" s="737"/>
      <c r="E78" s="1042"/>
      <c r="F78" s="1042"/>
      <c r="G78" s="831"/>
      <c r="H78" s="758"/>
      <c r="I78" s="759"/>
      <c r="J78" s="1043"/>
      <c r="K78" s="760"/>
      <c r="L78" s="761"/>
      <c r="M78" s="51"/>
    </row>
    <row r="79" spans="2:13" s="12" customFormat="1" ht="22.5" customHeight="1" outlineLevel="1">
      <c r="B79" s="84">
        <v>2</v>
      </c>
      <c r="C79" s="1041" t="s">
        <v>208</v>
      </c>
      <c r="D79" s="56"/>
      <c r="E79" s="577"/>
      <c r="F79" s="577"/>
      <c r="G79" s="832"/>
      <c r="H79" s="455"/>
      <c r="I79" s="464"/>
      <c r="J79" s="1044"/>
      <c r="K79" s="456"/>
      <c r="L79" s="457"/>
      <c r="M79" s="51"/>
    </row>
    <row r="80" spans="2:13" s="12" customFormat="1" ht="22.5" customHeight="1" outlineLevel="1">
      <c r="B80" s="84">
        <v>3</v>
      </c>
      <c r="C80" s="1041" t="s">
        <v>209</v>
      </c>
      <c r="D80" s="56"/>
      <c r="E80" s="577"/>
      <c r="F80" s="577"/>
      <c r="G80" s="832"/>
      <c r="H80" s="455"/>
      <c r="I80" s="465"/>
      <c r="J80" s="1044"/>
      <c r="K80" s="456"/>
      <c r="L80" s="457"/>
      <c r="M80" s="51"/>
    </row>
    <row r="81" spans="2:13" s="12" customFormat="1" ht="22.5" customHeight="1" outlineLevel="1">
      <c r="B81" s="84">
        <v>4</v>
      </c>
      <c r="C81" s="1041" t="s">
        <v>210</v>
      </c>
      <c r="D81" s="56"/>
      <c r="E81" s="577"/>
      <c r="F81" s="577"/>
      <c r="G81" s="832"/>
      <c r="H81" s="455"/>
      <c r="I81" s="465"/>
      <c r="J81" s="1044"/>
      <c r="K81" s="456"/>
      <c r="L81" s="457"/>
      <c r="M81" s="51"/>
    </row>
    <row r="82" spans="2:13" s="12" customFormat="1" ht="22.5" customHeight="1" outlineLevel="1">
      <c r="B82" s="84">
        <v>5</v>
      </c>
      <c r="C82" s="1041" t="s">
        <v>211</v>
      </c>
      <c r="D82" s="56"/>
      <c r="E82" s="577"/>
      <c r="F82" s="577"/>
      <c r="G82" s="832"/>
      <c r="H82" s="455"/>
      <c r="I82" s="465"/>
      <c r="J82" s="1044"/>
      <c r="K82" s="456"/>
      <c r="L82" s="457"/>
      <c r="M82" s="51"/>
    </row>
    <row r="83" spans="2:13" s="12" customFormat="1" ht="22.5" customHeight="1" outlineLevel="1">
      <c r="B83" s="84">
        <v>6</v>
      </c>
      <c r="C83" s="1041" t="s">
        <v>247</v>
      </c>
      <c r="D83" s="56"/>
      <c r="E83" s="577"/>
      <c r="F83" s="577"/>
      <c r="G83" s="832"/>
      <c r="H83" s="455"/>
      <c r="I83" s="465"/>
      <c r="J83" s="1044"/>
      <c r="K83" s="456"/>
      <c r="L83" s="457"/>
      <c r="M83" s="51"/>
    </row>
    <row r="84" spans="2:13" s="12" customFormat="1" ht="22.5" customHeight="1" outlineLevel="1">
      <c r="B84" s="84">
        <v>7</v>
      </c>
      <c r="C84" s="1041" t="s">
        <v>248</v>
      </c>
      <c r="D84" s="56"/>
      <c r="E84" s="577"/>
      <c r="F84" s="577"/>
      <c r="G84" s="832"/>
      <c r="H84" s="455"/>
      <c r="I84" s="465"/>
      <c r="J84" s="1044"/>
      <c r="K84" s="456"/>
      <c r="L84" s="457"/>
      <c r="M84" s="51"/>
    </row>
    <row r="85" spans="2:13" s="12" customFormat="1" ht="22.5" customHeight="1" outlineLevel="1">
      <c r="B85" s="84">
        <v>8</v>
      </c>
      <c r="C85" s="1041" t="s">
        <v>249</v>
      </c>
      <c r="D85" s="56"/>
      <c r="E85" s="577"/>
      <c r="F85" s="577"/>
      <c r="G85" s="832"/>
      <c r="H85" s="455"/>
      <c r="I85" s="465"/>
      <c r="J85" s="1044"/>
      <c r="K85" s="456"/>
      <c r="L85" s="457"/>
      <c r="M85" s="51"/>
    </row>
    <row r="86" spans="2:13" s="12" customFormat="1" ht="22.5" customHeight="1" outlineLevel="1">
      <c r="B86" s="84">
        <v>9</v>
      </c>
      <c r="C86" s="1041" t="s">
        <v>135</v>
      </c>
      <c r="D86" s="56"/>
      <c r="E86" s="577"/>
      <c r="F86" s="577"/>
      <c r="G86" s="832"/>
      <c r="H86" s="455"/>
      <c r="I86" s="465"/>
      <c r="J86" s="467"/>
      <c r="K86" s="456"/>
      <c r="L86" s="457"/>
      <c r="M86" s="51"/>
    </row>
    <row r="87" spans="2:13" s="12" customFormat="1" ht="22.5" customHeight="1" outlineLevel="1">
      <c r="B87" s="84">
        <v>10</v>
      </c>
      <c r="C87" s="1041" t="s">
        <v>78</v>
      </c>
      <c r="D87" s="56"/>
      <c r="E87" s="577"/>
      <c r="F87" s="577"/>
      <c r="G87" s="832"/>
      <c r="H87" s="455"/>
      <c r="I87" s="465"/>
      <c r="J87" s="466"/>
      <c r="K87" s="456"/>
      <c r="L87" s="457"/>
      <c r="M87" s="51"/>
    </row>
    <row r="88" spans="2:13" s="12" customFormat="1" ht="22.5" customHeight="1" outlineLevel="1">
      <c r="B88" s="84">
        <v>11</v>
      </c>
      <c r="C88" s="1041" t="s">
        <v>79</v>
      </c>
      <c r="D88" s="56"/>
      <c r="E88" s="577"/>
      <c r="F88" s="577"/>
      <c r="G88" s="832"/>
      <c r="H88" s="455"/>
      <c r="I88" s="465"/>
      <c r="J88" s="466"/>
      <c r="K88" s="456"/>
      <c r="L88" s="457"/>
      <c r="M88" s="51"/>
    </row>
    <row r="89" spans="2:13" s="12" customFormat="1" ht="22.5" customHeight="1" thickBot="1">
      <c r="B89" s="85">
        <v>12</v>
      </c>
      <c r="C89" s="582" t="s">
        <v>115</v>
      </c>
      <c r="D89" s="581"/>
      <c r="E89" s="835"/>
      <c r="F89" s="835"/>
      <c r="G89" s="833"/>
      <c r="H89" s="471"/>
      <c r="I89" s="472"/>
      <c r="J89" s="468"/>
      <c r="K89" s="469"/>
      <c r="L89" s="470"/>
      <c r="M89" s="51"/>
    </row>
    <row r="90" spans="2:13" s="12" customFormat="1" ht="7.5" customHeight="1">
      <c r="B90" s="212"/>
      <c r="C90" s="212"/>
      <c r="D90" s="458"/>
      <c r="E90" s="458"/>
      <c r="F90" s="458"/>
      <c r="G90" s="459"/>
      <c r="H90" s="460"/>
      <c r="I90" s="461"/>
      <c r="J90" s="459"/>
      <c r="K90" s="462"/>
      <c r="L90" s="459"/>
      <c r="M90" s="51"/>
    </row>
    <row r="91" spans="2:13" s="12" customFormat="1" ht="16.5" customHeight="1">
      <c r="B91" s="693" t="str">
        <f>'Табл.Т.1'!$B$29</f>
        <v>Директор</v>
      </c>
      <c r="C91" s="693"/>
      <c r="E91" s="450"/>
      <c r="F91" s="450"/>
      <c r="G91" s="450"/>
      <c r="H91" s="688"/>
      <c r="I91" s="688"/>
      <c r="J91" s="212"/>
      <c r="K91" s="212"/>
      <c r="L91" s="212"/>
      <c r="M91" s="51"/>
    </row>
    <row r="92" spans="2:13" s="12" customFormat="1" ht="15.75" customHeight="1">
      <c r="B92" s="252" t="s">
        <v>133</v>
      </c>
      <c r="C92" s="252"/>
      <c r="E92" s="450"/>
      <c r="F92" s="450"/>
      <c r="G92" s="450"/>
      <c r="H92" s="688"/>
      <c r="I92" s="688"/>
      <c r="J92" s="212"/>
      <c r="K92" s="212"/>
      <c r="L92" s="212"/>
      <c r="M92" s="51"/>
    </row>
    <row r="93" spans="2:3" ht="12.75">
      <c r="B93" s="693" t="str">
        <f>'Табл.Т.1'!$B$31</f>
        <v>Исполнитель (телефон)</v>
      </c>
      <c r="C93" s="693"/>
    </row>
    <row r="94" ht="13.5" thickBot="1"/>
    <row r="95" spans="2:13" s="12" customFormat="1" ht="28.5" customHeight="1">
      <c r="B95" s="1250" t="s">
        <v>167</v>
      </c>
      <c r="C95" s="1038"/>
      <c r="D95" s="1253" t="s">
        <v>129</v>
      </c>
      <c r="E95" s="540" t="s">
        <v>625</v>
      </c>
      <c r="F95" s="1256" t="s">
        <v>614</v>
      </c>
      <c r="G95" s="1262" t="s">
        <v>160</v>
      </c>
      <c r="H95" s="1262"/>
      <c r="I95" s="1263"/>
      <c r="J95" s="1244" t="s">
        <v>411</v>
      </c>
      <c r="K95" s="1262"/>
      <c r="L95" s="1263"/>
      <c r="M95" s="51"/>
    </row>
    <row r="96" spans="2:13" s="12" customFormat="1" ht="18" customHeight="1">
      <c r="B96" s="1251"/>
      <c r="C96" s="1039"/>
      <c r="D96" s="1254"/>
      <c r="E96" s="189" t="s">
        <v>623</v>
      </c>
      <c r="F96" s="1257"/>
      <c r="G96" s="1265"/>
      <c r="H96" s="1265"/>
      <c r="I96" s="1266"/>
      <c r="J96" s="1264"/>
      <c r="K96" s="1265"/>
      <c r="L96" s="1266"/>
      <c r="M96" s="51"/>
    </row>
    <row r="97" spans="2:13" s="12" customFormat="1" ht="35.25" customHeight="1" thickBot="1">
      <c r="B97" s="1252"/>
      <c r="C97" s="582"/>
      <c r="D97" s="1255"/>
      <c r="E97" s="828" t="s">
        <v>423</v>
      </c>
      <c r="F97" s="1258"/>
      <c r="G97" s="827" t="s">
        <v>412</v>
      </c>
      <c r="H97" s="686" t="s">
        <v>138</v>
      </c>
      <c r="I97" s="687" t="s">
        <v>139</v>
      </c>
      <c r="J97" s="685" t="s">
        <v>412</v>
      </c>
      <c r="K97" s="686" t="s">
        <v>138</v>
      </c>
      <c r="L97" s="687" t="s">
        <v>139</v>
      </c>
      <c r="M97" s="51"/>
    </row>
    <row r="98" spans="2:13" s="12" customFormat="1" ht="18.75" customHeight="1" thickBot="1">
      <c r="B98" s="726">
        <v>1</v>
      </c>
      <c r="C98" s="726">
        <f aca="true" t="shared" si="7" ref="C98:L98">B98+1</f>
        <v>2</v>
      </c>
      <c r="D98" s="726">
        <f t="shared" si="7"/>
        <v>3</v>
      </c>
      <c r="E98" s="726">
        <f t="shared" si="7"/>
        <v>4</v>
      </c>
      <c r="F98" s="726">
        <f t="shared" si="7"/>
        <v>5</v>
      </c>
      <c r="G98" s="726">
        <f t="shared" si="7"/>
        <v>6</v>
      </c>
      <c r="H98" s="726">
        <f t="shared" si="7"/>
        <v>7</v>
      </c>
      <c r="I98" s="726">
        <f t="shared" si="7"/>
        <v>8</v>
      </c>
      <c r="J98" s="726">
        <f t="shared" si="7"/>
        <v>9</v>
      </c>
      <c r="K98" s="726">
        <f t="shared" si="7"/>
        <v>10</v>
      </c>
      <c r="L98" s="726">
        <f t="shared" si="7"/>
        <v>11</v>
      </c>
      <c r="M98" s="51"/>
    </row>
    <row r="99" spans="2:13" s="12" customFormat="1" ht="22.5" customHeight="1" thickBot="1">
      <c r="B99" s="834" t="s">
        <v>9</v>
      </c>
      <c r="C99" s="1040"/>
      <c r="D99" s="473"/>
      <c r="E99" s="830"/>
      <c r="F99" s="830"/>
      <c r="G99" s="474"/>
      <c r="H99" s="829"/>
      <c r="I99" s="476"/>
      <c r="J99" s="474"/>
      <c r="K99" s="475"/>
      <c r="L99" s="476"/>
      <c r="M99" s="51"/>
    </row>
    <row r="100" spans="2:13" s="12" customFormat="1" ht="22.5" customHeight="1" outlineLevel="1">
      <c r="B100" s="736">
        <v>1</v>
      </c>
      <c r="C100" s="1038" t="s">
        <v>207</v>
      </c>
      <c r="D100" s="737"/>
      <c r="E100" s="1042"/>
      <c r="F100" s="1042"/>
      <c r="G100" s="831"/>
      <c r="H100" s="758"/>
      <c r="I100" s="759"/>
      <c r="J100" s="1043"/>
      <c r="K100" s="760"/>
      <c r="L100" s="761"/>
      <c r="M100" s="51"/>
    </row>
    <row r="101" spans="2:13" s="12" customFormat="1" ht="22.5" customHeight="1" outlineLevel="1">
      <c r="B101" s="84">
        <v>2</v>
      </c>
      <c r="C101" s="1041" t="s">
        <v>208</v>
      </c>
      <c r="D101" s="56"/>
      <c r="E101" s="577"/>
      <c r="F101" s="577"/>
      <c r="G101" s="832"/>
      <c r="H101" s="455"/>
      <c r="I101" s="464"/>
      <c r="J101" s="1044"/>
      <c r="K101" s="456"/>
      <c r="L101" s="457"/>
      <c r="M101" s="51"/>
    </row>
    <row r="102" spans="2:13" s="12" customFormat="1" ht="22.5" customHeight="1" outlineLevel="1">
      <c r="B102" s="84">
        <v>3</v>
      </c>
      <c r="C102" s="1041" t="s">
        <v>209</v>
      </c>
      <c r="D102" s="56"/>
      <c r="E102" s="577"/>
      <c r="F102" s="577"/>
      <c r="G102" s="832"/>
      <c r="H102" s="455"/>
      <c r="I102" s="465"/>
      <c r="J102" s="1044"/>
      <c r="K102" s="456"/>
      <c r="L102" s="457"/>
      <c r="M102" s="51"/>
    </row>
    <row r="103" spans="2:13" s="12" customFormat="1" ht="22.5" customHeight="1" outlineLevel="1">
      <c r="B103" s="84">
        <v>4</v>
      </c>
      <c r="C103" s="1041" t="s">
        <v>210</v>
      </c>
      <c r="D103" s="56"/>
      <c r="E103" s="577"/>
      <c r="F103" s="577"/>
      <c r="G103" s="832"/>
      <c r="H103" s="455"/>
      <c r="I103" s="465"/>
      <c r="J103" s="1044"/>
      <c r="K103" s="456"/>
      <c r="L103" s="457"/>
      <c r="M103" s="51"/>
    </row>
    <row r="104" spans="2:13" s="12" customFormat="1" ht="22.5" customHeight="1" outlineLevel="1">
      <c r="B104" s="84">
        <v>5</v>
      </c>
      <c r="C104" s="1041" t="s">
        <v>211</v>
      </c>
      <c r="D104" s="56"/>
      <c r="E104" s="577"/>
      <c r="F104" s="577"/>
      <c r="G104" s="832"/>
      <c r="H104" s="455"/>
      <c r="I104" s="465"/>
      <c r="J104" s="1044"/>
      <c r="K104" s="456"/>
      <c r="L104" s="457"/>
      <c r="M104" s="51"/>
    </row>
    <row r="105" spans="2:13" s="12" customFormat="1" ht="22.5" customHeight="1" outlineLevel="1">
      <c r="B105" s="84">
        <v>6</v>
      </c>
      <c r="C105" s="1041" t="s">
        <v>247</v>
      </c>
      <c r="D105" s="56"/>
      <c r="E105" s="577"/>
      <c r="F105" s="577"/>
      <c r="G105" s="832"/>
      <c r="H105" s="455"/>
      <c r="I105" s="465"/>
      <c r="J105" s="1044"/>
      <c r="K105" s="456"/>
      <c r="L105" s="457"/>
      <c r="M105" s="51"/>
    </row>
    <row r="106" spans="2:13" s="12" customFormat="1" ht="22.5" customHeight="1" outlineLevel="1">
      <c r="B106" s="84">
        <v>7</v>
      </c>
      <c r="C106" s="1041" t="s">
        <v>248</v>
      </c>
      <c r="D106" s="56"/>
      <c r="E106" s="577"/>
      <c r="F106" s="577"/>
      <c r="G106" s="832"/>
      <c r="H106" s="455"/>
      <c r="I106" s="465"/>
      <c r="J106" s="1044"/>
      <c r="K106" s="456"/>
      <c r="L106" s="457"/>
      <c r="M106" s="51"/>
    </row>
    <row r="107" spans="2:13" s="12" customFormat="1" ht="22.5" customHeight="1" outlineLevel="1">
      <c r="B107" s="84">
        <v>8</v>
      </c>
      <c r="C107" s="1041" t="s">
        <v>249</v>
      </c>
      <c r="D107" s="56"/>
      <c r="E107" s="577"/>
      <c r="F107" s="577"/>
      <c r="G107" s="832"/>
      <c r="H107" s="455"/>
      <c r="I107" s="465"/>
      <c r="J107" s="1044"/>
      <c r="K107" s="456"/>
      <c r="L107" s="457"/>
      <c r="M107" s="51"/>
    </row>
    <row r="108" spans="2:13" s="12" customFormat="1" ht="22.5" customHeight="1" outlineLevel="1">
      <c r="B108" s="84">
        <v>9</v>
      </c>
      <c r="C108" s="1041" t="s">
        <v>135</v>
      </c>
      <c r="D108" s="56"/>
      <c r="E108" s="577"/>
      <c r="F108" s="577"/>
      <c r="G108" s="832"/>
      <c r="H108" s="455"/>
      <c r="I108" s="465"/>
      <c r="J108" s="467"/>
      <c r="K108" s="456"/>
      <c r="L108" s="457"/>
      <c r="M108" s="51"/>
    </row>
    <row r="109" spans="2:13" s="12" customFormat="1" ht="22.5" customHeight="1" outlineLevel="1">
      <c r="B109" s="84">
        <v>10</v>
      </c>
      <c r="C109" s="1041" t="s">
        <v>78</v>
      </c>
      <c r="D109" s="56"/>
      <c r="E109" s="577"/>
      <c r="F109" s="577"/>
      <c r="G109" s="832"/>
      <c r="H109" s="455"/>
      <c r="I109" s="465"/>
      <c r="J109" s="466"/>
      <c r="K109" s="456"/>
      <c r="L109" s="457"/>
      <c r="M109" s="51"/>
    </row>
    <row r="110" spans="2:13" s="12" customFormat="1" ht="22.5" customHeight="1" outlineLevel="1">
      <c r="B110" s="84">
        <v>11</v>
      </c>
      <c r="C110" s="1041" t="s">
        <v>79</v>
      </c>
      <c r="D110" s="56"/>
      <c r="E110" s="577"/>
      <c r="F110" s="577"/>
      <c r="G110" s="832"/>
      <c r="H110" s="455"/>
      <c r="I110" s="465"/>
      <c r="J110" s="466"/>
      <c r="K110" s="456"/>
      <c r="L110" s="457"/>
      <c r="M110" s="51"/>
    </row>
    <row r="111" spans="2:13" s="12" customFormat="1" ht="22.5" customHeight="1" thickBot="1">
      <c r="B111" s="85">
        <v>12</v>
      </c>
      <c r="C111" s="582" t="s">
        <v>115</v>
      </c>
      <c r="D111" s="581"/>
      <c r="E111" s="835"/>
      <c r="F111" s="835"/>
      <c r="G111" s="833"/>
      <c r="H111" s="471"/>
      <c r="I111" s="472"/>
      <c r="J111" s="468"/>
      <c r="K111" s="469"/>
      <c r="L111" s="470"/>
      <c r="M111" s="51"/>
    </row>
    <row r="112" spans="2:13" s="12" customFormat="1" ht="7.5" customHeight="1">
      <c r="B112" s="212"/>
      <c r="C112" s="212"/>
      <c r="D112" s="458"/>
      <c r="E112" s="458"/>
      <c r="F112" s="458"/>
      <c r="G112" s="459"/>
      <c r="H112" s="460"/>
      <c r="I112" s="461"/>
      <c r="J112" s="459"/>
      <c r="K112" s="462"/>
      <c r="L112" s="459"/>
      <c r="M112" s="51"/>
    </row>
    <row r="113" spans="2:13" s="12" customFormat="1" ht="16.5" customHeight="1">
      <c r="B113" s="693" t="str">
        <f>'Табл.Т.1'!$B$29</f>
        <v>Директор</v>
      </c>
      <c r="C113" s="693"/>
      <c r="E113" s="450"/>
      <c r="F113" s="450"/>
      <c r="G113" s="450"/>
      <c r="H113" s="688"/>
      <c r="I113" s="688"/>
      <c r="J113" s="212"/>
      <c r="K113" s="212"/>
      <c r="L113" s="212"/>
      <c r="M113" s="51"/>
    </row>
    <row r="114" spans="2:13" s="12" customFormat="1" ht="15.75" customHeight="1">
      <c r="B114" s="252" t="s">
        <v>133</v>
      </c>
      <c r="C114" s="252"/>
      <c r="E114" s="450"/>
      <c r="F114" s="450"/>
      <c r="G114" s="450"/>
      <c r="H114" s="688"/>
      <c r="I114" s="688"/>
      <c r="J114" s="212"/>
      <c r="K114" s="212"/>
      <c r="L114" s="212"/>
      <c r="M114" s="51"/>
    </row>
    <row r="115" spans="2:3" ht="12.75">
      <c r="B115" s="693" t="str">
        <f>'Табл.Т.1'!$B$31</f>
        <v>Исполнитель (телефон)</v>
      </c>
      <c r="C115" s="693"/>
    </row>
    <row r="116" ht="13.5" thickBot="1"/>
    <row r="117" spans="2:19" s="12" customFormat="1" ht="28.5" customHeight="1">
      <c r="B117" s="1250" t="s">
        <v>167</v>
      </c>
      <c r="C117" s="1038"/>
      <c r="D117" s="1253" t="s">
        <v>129</v>
      </c>
      <c r="E117" s="540" t="s">
        <v>413</v>
      </c>
      <c r="F117" s="1256" t="s">
        <v>614</v>
      </c>
      <c r="G117" s="1262" t="s">
        <v>160</v>
      </c>
      <c r="H117" s="1262"/>
      <c r="I117" s="1263"/>
      <c r="J117" s="1244" t="s">
        <v>411</v>
      </c>
      <c r="K117" s="1262"/>
      <c r="L117" s="1263"/>
      <c r="M117" s="51"/>
      <c r="N117" s="1250" t="s">
        <v>682</v>
      </c>
      <c r="O117" s="1253" t="s">
        <v>684</v>
      </c>
      <c r="P117" s="1268" t="s">
        <v>687</v>
      </c>
      <c r="Q117" s="1053" t="s">
        <v>412</v>
      </c>
      <c r="R117" s="1253" t="s">
        <v>688</v>
      </c>
      <c r="S117" s="1271" t="s">
        <v>689</v>
      </c>
    </row>
    <row r="118" spans="2:19" s="12" customFormat="1" ht="18" customHeight="1">
      <c r="B118" s="1251"/>
      <c r="C118" s="1039"/>
      <c r="D118" s="1254"/>
      <c r="E118" s="189" t="s">
        <v>624</v>
      </c>
      <c r="F118" s="1257"/>
      <c r="G118" s="1265"/>
      <c r="H118" s="1265"/>
      <c r="I118" s="1266"/>
      <c r="J118" s="1264"/>
      <c r="K118" s="1265"/>
      <c r="L118" s="1266"/>
      <c r="M118" s="51"/>
      <c r="N118" s="1251"/>
      <c r="O118" s="1267"/>
      <c r="P118" s="1269"/>
      <c r="Q118" s="1045" t="str">
        <f>E118</f>
        <v>…………..</v>
      </c>
      <c r="R118" s="1267"/>
      <c r="S118" s="1272"/>
    </row>
    <row r="119" spans="2:19" s="12" customFormat="1" ht="35.25" customHeight="1" thickBot="1">
      <c r="B119" s="1252"/>
      <c r="C119" s="582"/>
      <c r="D119" s="1255"/>
      <c r="E119" s="828" t="s">
        <v>423</v>
      </c>
      <c r="F119" s="1258"/>
      <c r="G119" s="827" t="s">
        <v>412</v>
      </c>
      <c r="H119" s="686" t="s">
        <v>138</v>
      </c>
      <c r="I119" s="687" t="s">
        <v>139</v>
      </c>
      <c r="J119" s="685" t="s">
        <v>412</v>
      </c>
      <c r="K119" s="686" t="s">
        <v>138</v>
      </c>
      <c r="L119" s="687" t="s">
        <v>139</v>
      </c>
      <c r="M119" s="51"/>
      <c r="N119" s="1252"/>
      <c r="O119" s="1255"/>
      <c r="P119" s="1270"/>
      <c r="Q119" s="1054" t="s">
        <v>685</v>
      </c>
      <c r="R119" s="1255"/>
      <c r="S119" s="1273"/>
    </row>
    <row r="120" spans="2:19" s="12" customFormat="1" ht="18.75" customHeight="1" thickBot="1">
      <c r="B120" s="726">
        <v>1</v>
      </c>
      <c r="C120" s="726">
        <f aca="true" t="shared" si="8" ref="C120:L120">B120+1</f>
        <v>2</v>
      </c>
      <c r="D120" s="726">
        <f t="shared" si="8"/>
        <v>3</v>
      </c>
      <c r="E120" s="726">
        <f t="shared" si="8"/>
        <v>4</v>
      </c>
      <c r="F120" s="726">
        <f t="shared" si="8"/>
        <v>5</v>
      </c>
      <c r="G120" s="726">
        <f t="shared" si="8"/>
        <v>6</v>
      </c>
      <c r="H120" s="726">
        <f t="shared" si="8"/>
        <v>7</v>
      </c>
      <c r="I120" s="726">
        <f t="shared" si="8"/>
        <v>8</v>
      </c>
      <c r="J120" s="726">
        <f t="shared" si="8"/>
        <v>9</v>
      </c>
      <c r="K120" s="726">
        <f t="shared" si="8"/>
        <v>10</v>
      </c>
      <c r="L120" s="726">
        <f t="shared" si="8"/>
        <v>11</v>
      </c>
      <c r="M120" s="51"/>
      <c r="N120" s="726">
        <v>1</v>
      </c>
      <c r="O120" s="726">
        <f>N120+1</f>
        <v>2</v>
      </c>
      <c r="P120" s="726">
        <f>O120+1</f>
        <v>3</v>
      </c>
      <c r="Q120" s="726">
        <f>P120+1</f>
        <v>4</v>
      </c>
      <c r="R120" s="726">
        <f>Q120+1</f>
        <v>5</v>
      </c>
      <c r="S120" s="726">
        <f>R120+1</f>
        <v>6</v>
      </c>
    </row>
    <row r="121" spans="2:19" s="12" customFormat="1" ht="22.5" customHeight="1" thickBot="1">
      <c r="B121" s="834" t="s">
        <v>9</v>
      </c>
      <c r="C121" s="1040"/>
      <c r="D121" s="473"/>
      <c r="E121" s="830"/>
      <c r="F121" s="830"/>
      <c r="G121" s="474"/>
      <c r="H121" s="829"/>
      <c r="I121" s="476"/>
      <c r="J121" s="474"/>
      <c r="K121" s="475"/>
      <c r="L121" s="476"/>
      <c r="M121" s="51"/>
      <c r="N121" s="834" t="s">
        <v>686</v>
      </c>
      <c r="O121" s="1047"/>
      <c r="P121" s="1061" t="e">
        <f>R121/Q121</f>
        <v>#DIV/0!</v>
      </c>
      <c r="Q121" s="1049">
        <f>SUM(Q122:Q133)</f>
        <v>0</v>
      </c>
      <c r="R121" s="1048">
        <f>SUM(R122:R133)</f>
        <v>0</v>
      </c>
      <c r="S121" s="1052" t="e">
        <f>P121/7000</f>
        <v>#DIV/0!</v>
      </c>
    </row>
    <row r="122" spans="2:18" s="12" customFormat="1" ht="22.5" customHeight="1" outlineLevel="1">
      <c r="B122" s="736">
        <v>1</v>
      </c>
      <c r="C122" s="1038" t="s">
        <v>207</v>
      </c>
      <c r="D122" s="737"/>
      <c r="E122" s="1042"/>
      <c r="F122" s="1042"/>
      <c r="G122" s="831"/>
      <c r="H122" s="758"/>
      <c r="I122" s="759"/>
      <c r="J122" s="1043"/>
      <c r="K122" s="760"/>
      <c r="L122" s="761"/>
      <c r="M122" s="51"/>
      <c r="N122" s="736" t="str">
        <f>C122</f>
        <v>январь</v>
      </c>
      <c r="O122" s="737"/>
      <c r="P122" s="1050">
        <v>8078</v>
      </c>
      <c r="Q122" s="1055">
        <f>J122</f>
        <v>0</v>
      </c>
      <c r="R122" s="1056">
        <f>P122*Q122</f>
        <v>0</v>
      </c>
    </row>
    <row r="123" spans="2:18" s="12" customFormat="1" ht="22.5" customHeight="1" outlineLevel="1">
      <c r="B123" s="84">
        <v>2</v>
      </c>
      <c r="C123" s="1041" t="s">
        <v>208</v>
      </c>
      <c r="D123" s="56"/>
      <c r="E123" s="577"/>
      <c r="F123" s="577"/>
      <c r="G123" s="832"/>
      <c r="H123" s="455"/>
      <c r="I123" s="464"/>
      <c r="J123" s="1044"/>
      <c r="K123" s="456"/>
      <c r="L123" s="457"/>
      <c r="M123" s="51"/>
      <c r="N123" s="84" t="str">
        <f aca="true" t="shared" si="9" ref="N123:N133">C123</f>
        <v>февраль</v>
      </c>
      <c r="O123" s="56"/>
      <c r="P123" s="1046">
        <v>8077</v>
      </c>
      <c r="Q123" s="1057">
        <f>J123</f>
        <v>0</v>
      </c>
      <c r="R123" s="1058">
        <f aca="true" t="shared" si="10" ref="R123:R133">P123*Q123</f>
        <v>0</v>
      </c>
    </row>
    <row r="124" spans="2:18" s="12" customFormat="1" ht="22.5" customHeight="1" outlineLevel="1">
      <c r="B124" s="84">
        <v>3</v>
      </c>
      <c r="C124" s="1041" t="s">
        <v>209</v>
      </c>
      <c r="D124" s="56"/>
      <c r="E124" s="577"/>
      <c r="F124" s="577"/>
      <c r="G124" s="832"/>
      <c r="H124" s="455"/>
      <c r="I124" s="465"/>
      <c r="J124" s="1044"/>
      <c r="K124" s="456"/>
      <c r="L124" s="457"/>
      <c r="M124" s="51"/>
      <c r="N124" s="84" t="str">
        <f t="shared" si="9"/>
        <v>март</v>
      </c>
      <c r="O124" s="56"/>
      <c r="P124" s="1046">
        <v>8203</v>
      </c>
      <c r="Q124" s="1057">
        <f aca="true" t="shared" si="11" ref="Q124:Q133">J124</f>
        <v>0</v>
      </c>
      <c r="R124" s="1058">
        <f t="shared" si="10"/>
        <v>0</v>
      </c>
    </row>
    <row r="125" spans="2:18" s="12" customFormat="1" ht="22.5" customHeight="1" outlineLevel="1">
      <c r="B125" s="84">
        <v>4</v>
      </c>
      <c r="C125" s="1041" t="s">
        <v>210</v>
      </c>
      <c r="D125" s="56"/>
      <c r="E125" s="577"/>
      <c r="F125" s="577"/>
      <c r="G125" s="832"/>
      <c r="H125" s="455"/>
      <c r="I125" s="465"/>
      <c r="J125" s="1044"/>
      <c r="K125" s="456"/>
      <c r="L125" s="457"/>
      <c r="M125" s="51"/>
      <c r="N125" s="84" t="str">
        <f t="shared" si="9"/>
        <v>апрель</v>
      </c>
      <c r="O125" s="56"/>
      <c r="P125" s="1046">
        <v>8140</v>
      </c>
      <c r="Q125" s="1057">
        <f t="shared" si="11"/>
        <v>0</v>
      </c>
      <c r="R125" s="1058">
        <f t="shared" si="10"/>
        <v>0</v>
      </c>
    </row>
    <row r="126" spans="2:18" s="12" customFormat="1" ht="22.5" customHeight="1" outlineLevel="1">
      <c r="B126" s="84">
        <v>5</v>
      </c>
      <c r="C126" s="1041" t="s">
        <v>211</v>
      </c>
      <c r="D126" s="56"/>
      <c r="E126" s="577"/>
      <c r="F126" s="577"/>
      <c r="G126" s="832"/>
      <c r="H126" s="455"/>
      <c r="I126" s="465"/>
      <c r="J126" s="1044"/>
      <c r="K126" s="456"/>
      <c r="L126" s="457"/>
      <c r="M126" s="51"/>
      <c r="N126" s="84" t="str">
        <f t="shared" si="9"/>
        <v>май</v>
      </c>
      <c r="O126" s="56"/>
      <c r="P126" s="1046">
        <v>8222</v>
      </c>
      <c r="Q126" s="1057">
        <f t="shared" si="11"/>
        <v>0</v>
      </c>
      <c r="R126" s="1058">
        <f t="shared" si="10"/>
        <v>0</v>
      </c>
    </row>
    <row r="127" spans="2:18" s="12" customFormat="1" ht="22.5" customHeight="1" outlineLevel="1">
      <c r="B127" s="84">
        <v>6</v>
      </c>
      <c r="C127" s="1041" t="s">
        <v>247</v>
      </c>
      <c r="D127" s="56"/>
      <c r="E127" s="577"/>
      <c r="F127" s="577"/>
      <c r="G127" s="832"/>
      <c r="H127" s="455"/>
      <c r="I127" s="465"/>
      <c r="J127" s="1044"/>
      <c r="K127" s="456"/>
      <c r="L127" s="457"/>
      <c r="M127" s="51"/>
      <c r="N127" s="84" t="str">
        <f t="shared" si="9"/>
        <v>июнь</v>
      </c>
      <c r="O127" s="56"/>
      <c r="P127" s="1046">
        <v>8110</v>
      </c>
      <c r="Q127" s="1057">
        <f t="shared" si="11"/>
        <v>0</v>
      </c>
      <c r="R127" s="1058">
        <f t="shared" si="10"/>
        <v>0</v>
      </c>
    </row>
    <row r="128" spans="2:18" s="12" customFormat="1" ht="22.5" customHeight="1" outlineLevel="1">
      <c r="B128" s="84">
        <v>7</v>
      </c>
      <c r="C128" s="1041" t="s">
        <v>248</v>
      </c>
      <c r="D128" s="56"/>
      <c r="E128" s="577"/>
      <c r="F128" s="577"/>
      <c r="G128" s="832"/>
      <c r="H128" s="455"/>
      <c r="I128" s="465"/>
      <c r="J128" s="1044"/>
      <c r="K128" s="456"/>
      <c r="L128" s="457"/>
      <c r="M128" s="51"/>
      <c r="N128" s="84" t="str">
        <f t="shared" si="9"/>
        <v>июль</v>
      </c>
      <c r="O128" s="56"/>
      <c r="P128" s="1046">
        <v>8077</v>
      </c>
      <c r="Q128" s="1057">
        <f t="shared" si="11"/>
        <v>0</v>
      </c>
      <c r="R128" s="1058">
        <f t="shared" si="10"/>
        <v>0</v>
      </c>
    </row>
    <row r="129" spans="2:18" s="12" customFormat="1" ht="22.5" customHeight="1" outlineLevel="1">
      <c r="B129" s="84">
        <v>8</v>
      </c>
      <c r="C129" s="1041" t="s">
        <v>249</v>
      </c>
      <c r="D129" s="56"/>
      <c r="E129" s="577"/>
      <c r="F129" s="577"/>
      <c r="G129" s="832"/>
      <c r="H129" s="455"/>
      <c r="I129" s="465"/>
      <c r="J129" s="1044"/>
      <c r="K129" s="456"/>
      <c r="L129" s="457"/>
      <c r="M129" s="51"/>
      <c r="N129" s="84" t="str">
        <f t="shared" si="9"/>
        <v>август</v>
      </c>
      <c r="O129" s="56"/>
      <c r="P129" s="1046"/>
      <c r="Q129" s="1057">
        <f t="shared" si="11"/>
        <v>0</v>
      </c>
      <c r="R129" s="1058">
        <f t="shared" si="10"/>
        <v>0</v>
      </c>
    </row>
    <row r="130" spans="2:18" s="12" customFormat="1" ht="22.5" customHeight="1" outlineLevel="1">
      <c r="B130" s="84">
        <v>9</v>
      </c>
      <c r="C130" s="1041" t="s">
        <v>135</v>
      </c>
      <c r="D130" s="56"/>
      <c r="E130" s="577"/>
      <c r="F130" s="577"/>
      <c r="G130" s="832"/>
      <c r="H130" s="455"/>
      <c r="I130" s="465"/>
      <c r="J130" s="467"/>
      <c r="K130" s="456"/>
      <c r="L130" s="457"/>
      <c r="M130" s="51"/>
      <c r="N130" s="84" t="str">
        <f t="shared" si="9"/>
        <v>сентябрь</v>
      </c>
      <c r="O130" s="56"/>
      <c r="P130" s="1046"/>
      <c r="Q130" s="1057">
        <f t="shared" si="11"/>
        <v>0</v>
      </c>
      <c r="R130" s="1058">
        <f t="shared" si="10"/>
        <v>0</v>
      </c>
    </row>
    <row r="131" spans="2:18" s="12" customFormat="1" ht="22.5" customHeight="1" outlineLevel="1">
      <c r="B131" s="84">
        <v>10</v>
      </c>
      <c r="C131" s="1041" t="s">
        <v>78</v>
      </c>
      <c r="D131" s="56"/>
      <c r="E131" s="577"/>
      <c r="F131" s="577"/>
      <c r="G131" s="832"/>
      <c r="H131" s="455"/>
      <c r="I131" s="465"/>
      <c r="J131" s="466"/>
      <c r="K131" s="456"/>
      <c r="L131" s="457"/>
      <c r="M131" s="51"/>
      <c r="N131" s="84" t="str">
        <f t="shared" si="9"/>
        <v>октябрь</v>
      </c>
      <c r="O131" s="56"/>
      <c r="P131" s="1046"/>
      <c r="Q131" s="1057">
        <f t="shared" si="11"/>
        <v>0</v>
      </c>
      <c r="R131" s="1058">
        <f t="shared" si="10"/>
        <v>0</v>
      </c>
    </row>
    <row r="132" spans="2:18" s="12" customFormat="1" ht="22.5" customHeight="1" outlineLevel="1">
      <c r="B132" s="84">
        <v>11</v>
      </c>
      <c r="C132" s="1041" t="s">
        <v>79</v>
      </c>
      <c r="D132" s="56"/>
      <c r="E132" s="577"/>
      <c r="F132" s="577"/>
      <c r="G132" s="832"/>
      <c r="H132" s="455"/>
      <c r="I132" s="465"/>
      <c r="J132" s="466"/>
      <c r="K132" s="456"/>
      <c r="L132" s="457"/>
      <c r="M132" s="51"/>
      <c r="N132" s="84" t="str">
        <f t="shared" si="9"/>
        <v>ноябрь</v>
      </c>
      <c r="O132" s="56"/>
      <c r="P132" s="1046"/>
      <c r="Q132" s="1057">
        <f t="shared" si="11"/>
        <v>0</v>
      </c>
      <c r="R132" s="1058">
        <f t="shared" si="10"/>
        <v>0</v>
      </c>
    </row>
    <row r="133" spans="2:18" s="12" customFormat="1" ht="22.5" customHeight="1" thickBot="1">
      <c r="B133" s="85">
        <v>12</v>
      </c>
      <c r="C133" s="582" t="s">
        <v>115</v>
      </c>
      <c r="D133" s="581"/>
      <c r="E133" s="835"/>
      <c r="F133" s="835"/>
      <c r="G133" s="833"/>
      <c r="H133" s="471"/>
      <c r="I133" s="472"/>
      <c r="J133" s="468"/>
      <c r="K133" s="469"/>
      <c r="L133" s="470"/>
      <c r="M133" s="51"/>
      <c r="N133" s="85" t="str">
        <f t="shared" si="9"/>
        <v>декабрь</v>
      </c>
      <c r="O133" s="581"/>
      <c r="P133" s="1051"/>
      <c r="Q133" s="1059">
        <f t="shared" si="11"/>
        <v>0</v>
      </c>
      <c r="R133" s="1060">
        <f t="shared" si="10"/>
        <v>0</v>
      </c>
    </row>
    <row r="134" spans="2:13" s="12" customFormat="1" ht="7.5" customHeight="1">
      <c r="B134" s="212"/>
      <c r="C134" s="212"/>
      <c r="D134" s="458"/>
      <c r="E134" s="458"/>
      <c r="F134" s="458"/>
      <c r="G134" s="459"/>
      <c r="H134" s="460"/>
      <c r="I134" s="461"/>
      <c r="J134" s="459"/>
      <c r="K134" s="462"/>
      <c r="L134" s="459"/>
      <c r="M134" s="51"/>
    </row>
    <row r="135" spans="2:15" s="12" customFormat="1" ht="16.5" customHeight="1">
      <c r="B135" s="693" t="str">
        <f>'Табл.Т.1'!$B$29</f>
        <v>Директор</v>
      </c>
      <c r="C135" s="693"/>
      <c r="E135" s="450"/>
      <c r="F135" s="450"/>
      <c r="G135" s="450"/>
      <c r="H135" s="688"/>
      <c r="I135" s="688"/>
      <c r="J135" s="212"/>
      <c r="K135" s="212"/>
      <c r="L135" s="212"/>
      <c r="M135" s="51"/>
      <c r="N135" s="693" t="str">
        <f>'Табл.Т.1'!$B$29</f>
        <v>Директор</v>
      </c>
      <c r="O135" s="693"/>
    </row>
    <row r="136" spans="2:13" s="12" customFormat="1" ht="9.75" customHeight="1">
      <c r="B136" s="252" t="s">
        <v>133</v>
      </c>
      <c r="C136" s="252"/>
      <c r="E136" s="450"/>
      <c r="F136" s="450"/>
      <c r="G136" s="450"/>
      <c r="H136" s="688"/>
      <c r="I136" s="688"/>
      <c r="J136" s="212"/>
      <c r="K136" s="212"/>
      <c r="L136" s="212"/>
      <c r="M136" s="51"/>
    </row>
    <row r="137" spans="2:15" ht="12.75">
      <c r="B137" s="693" t="str">
        <f>'Табл.Т.1'!$B$31</f>
        <v>Исполнитель (телефон)</v>
      </c>
      <c r="C137" s="693"/>
      <c r="N137" s="693" t="str">
        <f>'Табл.Т.1'!$B$31</f>
        <v>Исполнитель (телефон)</v>
      </c>
      <c r="O137" s="693"/>
    </row>
    <row r="139" ht="12.75">
      <c r="B139" s="725"/>
    </row>
    <row r="140" ht="12.75">
      <c r="B140" s="725"/>
    </row>
  </sheetData>
  <sheetProtection/>
  <mergeCells count="41">
    <mergeCell ref="P117:P119"/>
    <mergeCell ref="R117:R119"/>
    <mergeCell ref="S117:S119"/>
    <mergeCell ref="C7:C9"/>
    <mergeCell ref="O7:O9"/>
    <mergeCell ref="P7:P9"/>
    <mergeCell ref="R7:R9"/>
    <mergeCell ref="N7:N9"/>
    <mergeCell ref="D7:D9"/>
    <mergeCell ref="F29:F31"/>
    <mergeCell ref="N117:N119"/>
    <mergeCell ref="J117:L118"/>
    <mergeCell ref="G73:I74"/>
    <mergeCell ref="J95:L96"/>
    <mergeCell ref="O117:O119"/>
    <mergeCell ref="G51:I52"/>
    <mergeCell ref="G117:I118"/>
    <mergeCell ref="J73:L74"/>
    <mergeCell ref="J51:L52"/>
    <mergeCell ref="G95:I96"/>
    <mergeCell ref="S7:S9"/>
    <mergeCell ref="J29:L30"/>
    <mergeCell ref="B29:B31"/>
    <mergeCell ref="D29:D31"/>
    <mergeCell ref="B7:B9"/>
    <mergeCell ref="G29:I30"/>
    <mergeCell ref="G7:I8"/>
    <mergeCell ref="J7:L8"/>
    <mergeCell ref="F7:F9"/>
    <mergeCell ref="B51:B53"/>
    <mergeCell ref="D51:D53"/>
    <mergeCell ref="F51:F53"/>
    <mergeCell ref="B73:B75"/>
    <mergeCell ref="D73:D75"/>
    <mergeCell ref="F73:F75"/>
    <mergeCell ref="B117:B119"/>
    <mergeCell ref="D117:D119"/>
    <mergeCell ref="F117:F119"/>
    <mergeCell ref="B95:B97"/>
    <mergeCell ref="D95:D97"/>
    <mergeCell ref="F95:F97"/>
  </mergeCells>
  <printOptions/>
  <pageMargins left="0.3937007874015748" right="0" top="0" bottom="0" header="0.15748031496062992" footer="0.15748031496062992"/>
  <pageSetup fitToHeight="1" fitToWidth="1" horizontalDpi="2400" verticalDpi="24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Q148"/>
  <sheetViews>
    <sheetView zoomScale="85" zoomScaleNormal="8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44" sqref="B144:B148"/>
    </sheetView>
  </sheetViews>
  <sheetFormatPr defaultColWidth="9.00390625" defaultRowHeight="12.75" outlineLevelRow="2" outlineLevelCol="1"/>
  <cols>
    <col min="1" max="1" width="1.37890625" style="0" customWidth="1"/>
    <col min="2" max="2" width="32.875" style="0" customWidth="1"/>
    <col min="3" max="3" width="32.625" style="0" customWidth="1"/>
    <col min="4" max="4" width="14.50390625" style="0" customWidth="1"/>
    <col min="5" max="5" width="10.375" style="0" customWidth="1"/>
    <col min="6" max="7" width="12.875" style="0" customWidth="1" outlineLevel="1"/>
    <col min="8" max="8" width="8.875" style="0" customWidth="1"/>
    <col min="9" max="9" width="12.875" style="0" customWidth="1" outlineLevel="1"/>
    <col min="10" max="10" width="13.50390625" style="0" customWidth="1" outlineLevel="1"/>
    <col min="11" max="11" width="8.875" style="0" customWidth="1"/>
    <col min="12" max="13" width="12.875" style="0" customWidth="1" outlineLevel="1"/>
    <col min="14" max="14" width="10.50390625" style="0" customWidth="1"/>
    <col min="15" max="16" width="12.875" style="0" customWidth="1" outlineLevel="1"/>
    <col min="17" max="17" width="34.375" style="0" customWidth="1"/>
  </cols>
  <sheetData>
    <row r="1" ht="9.75" customHeight="1">
      <c r="P1" s="176" t="s">
        <v>162</v>
      </c>
    </row>
    <row r="2" spans="2:16" ht="14.25" customHeight="1">
      <c r="B2" s="5" t="s">
        <v>579</v>
      </c>
      <c r="F2" s="714">
        <f>'Табл.Т.2..'!$E$7</f>
        <v>0</v>
      </c>
      <c r="P2" s="230" t="s">
        <v>601</v>
      </c>
    </row>
    <row r="3" spans="2:7" ht="16.5" customHeight="1">
      <c r="B3" s="229" t="str">
        <f>'Табл.Т.1'!$B$3</f>
        <v>Наименование предприятия</v>
      </c>
      <c r="G3" s="762"/>
    </row>
    <row r="4" ht="14.25" customHeight="1">
      <c r="B4" s="724" t="s">
        <v>598</v>
      </c>
    </row>
    <row r="5" ht="3.75" customHeight="1" thickBot="1"/>
    <row r="6" spans="2:17" ht="39" customHeight="1">
      <c r="B6" s="718" t="s">
        <v>339</v>
      </c>
      <c r="C6" s="1291" t="s">
        <v>399</v>
      </c>
      <c r="D6" s="1253" t="s">
        <v>809</v>
      </c>
      <c r="E6" s="1284" t="s">
        <v>252</v>
      </c>
      <c r="F6" s="1284"/>
      <c r="G6" s="1284"/>
      <c r="H6" s="1285" t="s">
        <v>580</v>
      </c>
      <c r="I6" s="1286"/>
      <c r="J6" s="1287"/>
      <c r="K6" s="1253" t="s">
        <v>580</v>
      </c>
      <c r="L6" s="1253"/>
      <c r="M6" s="1253"/>
      <c r="N6" s="1253" t="s">
        <v>73</v>
      </c>
      <c r="O6" s="1253"/>
      <c r="P6" s="1253"/>
      <c r="Q6" s="790" t="s">
        <v>129</v>
      </c>
    </row>
    <row r="7" spans="2:17" ht="13.5" customHeight="1">
      <c r="B7" s="1293" t="s">
        <v>808</v>
      </c>
      <c r="C7" s="1292"/>
      <c r="D7" s="1267"/>
      <c r="E7" s="1274" t="s">
        <v>572</v>
      </c>
      <c r="F7" s="1276" t="s">
        <v>138</v>
      </c>
      <c r="G7" s="1276" t="s">
        <v>573</v>
      </c>
      <c r="H7" s="1274" t="s">
        <v>572</v>
      </c>
      <c r="I7" s="1276" t="s">
        <v>138</v>
      </c>
      <c r="J7" s="1276" t="s">
        <v>573</v>
      </c>
      <c r="K7" s="1267" t="s">
        <v>581</v>
      </c>
      <c r="L7" s="1267" t="s">
        <v>138</v>
      </c>
      <c r="M7" s="1267" t="s">
        <v>146</v>
      </c>
      <c r="N7" s="1274" t="s">
        <v>572</v>
      </c>
      <c r="O7" s="1276" t="s">
        <v>138</v>
      </c>
      <c r="P7" s="1276" t="s">
        <v>146</v>
      </c>
      <c r="Q7" s="1295" t="s">
        <v>582</v>
      </c>
    </row>
    <row r="8" spans="2:17" ht="20.25" customHeight="1" thickBot="1">
      <c r="B8" s="1294"/>
      <c r="C8" s="719" t="s">
        <v>425</v>
      </c>
      <c r="D8" s="1255"/>
      <c r="E8" s="1275"/>
      <c r="F8" s="1277"/>
      <c r="G8" s="1277"/>
      <c r="H8" s="1275"/>
      <c r="I8" s="1277"/>
      <c r="J8" s="1277"/>
      <c r="K8" s="1255"/>
      <c r="L8" s="1255"/>
      <c r="M8" s="1255"/>
      <c r="N8" s="1275"/>
      <c r="O8" s="1277"/>
      <c r="P8" s="1277"/>
      <c r="Q8" s="1296"/>
    </row>
    <row r="9" spans="2:17" s="88" customFormat="1" ht="15" customHeight="1" thickBot="1">
      <c r="B9" s="789">
        <v>1</v>
      </c>
      <c r="C9" s="789">
        <f aca="true" t="shared" si="0" ref="C9:Q9">B9+1</f>
        <v>2</v>
      </c>
      <c r="D9" s="789">
        <f t="shared" si="0"/>
        <v>3</v>
      </c>
      <c r="E9" s="789">
        <f t="shared" si="0"/>
        <v>4</v>
      </c>
      <c r="F9" s="789">
        <f t="shared" si="0"/>
        <v>5</v>
      </c>
      <c r="G9" s="789">
        <f t="shared" si="0"/>
        <v>6</v>
      </c>
      <c r="H9" s="789">
        <f t="shared" si="0"/>
        <v>7</v>
      </c>
      <c r="I9" s="789">
        <f t="shared" si="0"/>
        <v>8</v>
      </c>
      <c r="J9" s="789">
        <f t="shared" si="0"/>
        <v>9</v>
      </c>
      <c r="K9" s="789">
        <f t="shared" si="0"/>
        <v>10</v>
      </c>
      <c r="L9" s="789">
        <f t="shared" si="0"/>
        <v>11</v>
      </c>
      <c r="M9" s="789">
        <f t="shared" si="0"/>
        <v>12</v>
      </c>
      <c r="N9" s="789">
        <f t="shared" si="0"/>
        <v>13</v>
      </c>
      <c r="O9" s="789">
        <f t="shared" si="0"/>
        <v>14</v>
      </c>
      <c r="P9" s="789">
        <f t="shared" si="0"/>
        <v>15</v>
      </c>
      <c r="Q9" s="789">
        <f t="shared" si="0"/>
        <v>16</v>
      </c>
    </row>
    <row r="10" spans="2:17" ht="13.5" customHeight="1" collapsed="1">
      <c r="B10" s="791" t="s">
        <v>341</v>
      </c>
      <c r="C10" s="785"/>
      <c r="D10" s="763" t="s">
        <v>9</v>
      </c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7"/>
    </row>
    <row r="11" spans="2:17" ht="13.5" customHeight="1" outlineLevel="1">
      <c r="B11" s="772"/>
      <c r="C11" s="207"/>
      <c r="D11" s="197" t="s">
        <v>585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765"/>
    </row>
    <row r="12" spans="2:17" ht="13.5" customHeight="1" outlineLevel="1">
      <c r="B12" s="772"/>
      <c r="C12" s="207"/>
      <c r="D12" s="197" t="s">
        <v>586</v>
      </c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765"/>
    </row>
    <row r="13" spans="2:17" ht="13.5" outlineLevel="1">
      <c r="B13" s="773" t="s">
        <v>23</v>
      </c>
      <c r="C13" s="207"/>
      <c r="D13" s="197" t="s">
        <v>9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765"/>
    </row>
    <row r="14" spans="2:17" ht="13.5" outlineLevel="1">
      <c r="B14" s="773"/>
      <c r="C14" s="207"/>
      <c r="D14" s="197" t="s">
        <v>585</v>
      </c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765"/>
    </row>
    <row r="15" spans="2:17" ht="13.5" outlineLevel="1">
      <c r="B15" s="773"/>
      <c r="C15" s="207"/>
      <c r="D15" s="197" t="s">
        <v>586</v>
      </c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765"/>
    </row>
    <row r="16" spans="2:17" ht="13.5" outlineLevel="1">
      <c r="B16" s="773" t="s">
        <v>24</v>
      </c>
      <c r="C16" s="207"/>
      <c r="D16" s="197" t="s">
        <v>9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765"/>
    </row>
    <row r="17" spans="2:17" ht="13.5" outlineLevel="1">
      <c r="B17" s="773"/>
      <c r="C17" s="207"/>
      <c r="D17" s="197" t="s">
        <v>585</v>
      </c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765"/>
    </row>
    <row r="18" spans="2:17" ht="13.5" outlineLevel="1">
      <c r="B18" s="773"/>
      <c r="C18" s="207"/>
      <c r="D18" s="197" t="s">
        <v>586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765"/>
    </row>
    <row r="19" spans="2:17" ht="13.5" customHeight="1" outlineLevel="1">
      <c r="B19" s="776" t="s">
        <v>183</v>
      </c>
      <c r="C19" s="207"/>
      <c r="D19" s="197" t="s">
        <v>9</v>
      </c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765"/>
    </row>
    <row r="20" spans="2:17" ht="12.75" outlineLevel="1">
      <c r="B20" s="788"/>
      <c r="C20" s="60"/>
      <c r="D20" s="197" t="s">
        <v>585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434"/>
    </row>
    <row r="21" spans="2:17" ht="13.5" outlineLevel="1" thickBot="1">
      <c r="B21" s="788"/>
      <c r="C21" s="60"/>
      <c r="D21" s="197" t="s">
        <v>586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434"/>
    </row>
    <row r="22" spans="2:17" ht="15">
      <c r="B22" s="770" t="s">
        <v>340</v>
      </c>
      <c r="C22" s="771"/>
      <c r="D22" s="742"/>
      <c r="E22" s="743"/>
      <c r="F22" s="743"/>
      <c r="G22" s="743"/>
      <c r="H22" s="743"/>
      <c r="I22" s="743"/>
      <c r="J22" s="743"/>
      <c r="K22" s="743"/>
      <c r="L22" s="743"/>
      <c r="M22" s="743"/>
      <c r="N22" s="743"/>
      <c r="O22" s="743"/>
      <c r="P22" s="743"/>
      <c r="Q22" s="744"/>
    </row>
    <row r="23" spans="2:17" ht="13.5">
      <c r="B23" s="772" t="s">
        <v>355</v>
      </c>
      <c r="C23" s="207"/>
      <c r="D23" s="197" t="s">
        <v>9</v>
      </c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765"/>
    </row>
    <row r="24" spans="2:17" ht="13.5" outlineLevel="1">
      <c r="B24" s="772"/>
      <c r="C24" s="207"/>
      <c r="D24" s="197" t="s">
        <v>585</v>
      </c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765"/>
    </row>
    <row r="25" spans="2:17" ht="13.5" outlineLevel="1">
      <c r="B25" s="772"/>
      <c r="C25" s="207"/>
      <c r="D25" s="197" t="s">
        <v>586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765"/>
    </row>
    <row r="26" spans="2:17" ht="12.75" outlineLevel="1">
      <c r="B26" s="773" t="s">
        <v>23</v>
      </c>
      <c r="C26" s="207"/>
      <c r="D26" s="197" t="s">
        <v>9</v>
      </c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774"/>
    </row>
    <row r="27" spans="2:17" ht="12.75" outlineLevel="1">
      <c r="B27" s="773"/>
      <c r="C27" s="207"/>
      <c r="D27" s="197" t="s">
        <v>585</v>
      </c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774"/>
    </row>
    <row r="28" spans="2:17" ht="12.75" outlineLevel="1">
      <c r="B28" s="773"/>
      <c r="C28" s="207"/>
      <c r="D28" s="197" t="s">
        <v>586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774"/>
    </row>
    <row r="29" spans="2:17" ht="12.75" outlineLevel="1">
      <c r="B29" s="773" t="s">
        <v>24</v>
      </c>
      <c r="C29" s="207"/>
      <c r="D29" s="197" t="s">
        <v>9</v>
      </c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775"/>
    </row>
    <row r="30" spans="2:17" ht="12.75" outlineLevel="1">
      <c r="B30" s="773"/>
      <c r="C30" s="207"/>
      <c r="D30" s="197" t="s">
        <v>585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775"/>
    </row>
    <row r="31" spans="2:17" ht="12.75" outlineLevel="1">
      <c r="B31" s="773"/>
      <c r="C31" s="207"/>
      <c r="D31" s="197" t="s">
        <v>586</v>
      </c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775"/>
    </row>
    <row r="32" spans="2:17" ht="12.75" outlineLevel="1">
      <c r="B32" s="776" t="s">
        <v>183</v>
      </c>
      <c r="C32" s="207"/>
      <c r="D32" s="197" t="s">
        <v>9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775"/>
    </row>
    <row r="33" spans="2:17" ht="12.75" outlineLevel="1">
      <c r="B33" s="776"/>
      <c r="C33" s="60"/>
      <c r="D33" s="197" t="s">
        <v>585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775"/>
    </row>
    <row r="34" spans="2:17" ht="13.5" outlineLevel="1" thickBot="1">
      <c r="B34" s="776"/>
      <c r="C34" s="745"/>
      <c r="D34" s="197" t="s">
        <v>586</v>
      </c>
      <c r="E34" s="739"/>
      <c r="F34" s="739"/>
      <c r="G34" s="739"/>
      <c r="H34" s="739"/>
      <c r="I34" s="739"/>
      <c r="J34" s="739"/>
      <c r="K34" s="739"/>
      <c r="L34" s="739"/>
      <c r="M34" s="739"/>
      <c r="N34" s="739"/>
      <c r="O34" s="739"/>
      <c r="P34" s="739"/>
      <c r="Q34" s="779"/>
    </row>
    <row r="35" spans="2:17" ht="12.75">
      <c r="B35" s="780">
        <v>1</v>
      </c>
      <c r="C35" s="777" t="s">
        <v>102</v>
      </c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4"/>
    </row>
    <row r="36" spans="2:17" ht="13.5">
      <c r="B36" s="781"/>
      <c r="C36" s="772" t="s">
        <v>345</v>
      </c>
      <c r="D36" s="197" t="s">
        <v>9</v>
      </c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765"/>
    </row>
    <row r="37" spans="2:17" ht="13.5" outlineLevel="1">
      <c r="B37" s="781"/>
      <c r="C37" s="772"/>
      <c r="D37" s="197" t="s">
        <v>585</v>
      </c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765"/>
    </row>
    <row r="38" spans="2:17" ht="13.5" outlineLevel="1">
      <c r="B38" s="781"/>
      <c r="C38" s="772"/>
      <c r="D38" s="197" t="s">
        <v>586</v>
      </c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765"/>
    </row>
    <row r="39" spans="2:17" ht="13.5" outlineLevel="1">
      <c r="B39" s="781"/>
      <c r="C39" s="773" t="s">
        <v>23</v>
      </c>
      <c r="D39" s="197" t="s">
        <v>9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765"/>
    </row>
    <row r="40" spans="2:17" ht="13.5" outlineLevel="1">
      <c r="B40" s="781"/>
      <c r="C40" s="773"/>
      <c r="D40" s="197" t="s">
        <v>585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765"/>
    </row>
    <row r="41" spans="2:17" ht="13.5" outlineLevel="1">
      <c r="B41" s="781"/>
      <c r="C41" s="773"/>
      <c r="D41" s="197" t="s">
        <v>586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765"/>
    </row>
    <row r="42" spans="2:17" ht="13.5" outlineLevel="1">
      <c r="B42" s="781"/>
      <c r="C42" s="773" t="s">
        <v>24</v>
      </c>
      <c r="D42" s="197" t="s">
        <v>9</v>
      </c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765"/>
    </row>
    <row r="43" spans="2:17" ht="13.5" outlineLevel="1">
      <c r="B43" s="781"/>
      <c r="C43" s="773"/>
      <c r="D43" s="197" t="s">
        <v>585</v>
      </c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765"/>
    </row>
    <row r="44" spans="2:17" ht="13.5" outlineLevel="1">
      <c r="B44" s="781"/>
      <c r="C44" s="773"/>
      <c r="D44" s="197" t="s">
        <v>586</v>
      </c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765"/>
    </row>
    <row r="45" spans="2:17" ht="13.5" outlineLevel="1">
      <c r="B45" s="781"/>
      <c r="C45" s="776" t="s">
        <v>183</v>
      </c>
      <c r="D45" s="197" t="s">
        <v>9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765"/>
    </row>
    <row r="46" spans="2:17" ht="13.5" outlineLevel="1">
      <c r="B46" s="781"/>
      <c r="C46" s="776"/>
      <c r="D46" s="197" t="s">
        <v>585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765"/>
    </row>
    <row r="47" spans="2:17" ht="13.5" outlineLevel="1">
      <c r="B47" s="781"/>
      <c r="C47" s="776"/>
      <c r="D47" s="197" t="s">
        <v>586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765"/>
    </row>
    <row r="48" spans="2:17" ht="12.75" outlineLevel="2">
      <c r="B48" s="781"/>
      <c r="C48" s="740" t="s">
        <v>11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766"/>
    </row>
    <row r="49" spans="2:17" ht="17.25" customHeight="1" outlineLevel="2">
      <c r="B49" s="781"/>
      <c r="C49" s="1278" t="s">
        <v>324</v>
      </c>
      <c r="D49" s="197" t="s">
        <v>9</v>
      </c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766"/>
    </row>
    <row r="50" spans="2:17" ht="17.25" customHeight="1" outlineLevel="2">
      <c r="B50" s="781"/>
      <c r="C50" s="1279"/>
      <c r="D50" s="197" t="s">
        <v>585</v>
      </c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766"/>
    </row>
    <row r="51" spans="2:17" ht="17.25" customHeight="1" outlineLevel="2">
      <c r="B51" s="781"/>
      <c r="C51" s="1280"/>
      <c r="D51" s="197" t="s">
        <v>586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766"/>
    </row>
    <row r="52" spans="2:17" ht="12.75" outlineLevel="2">
      <c r="B52" s="781"/>
      <c r="C52" s="1278" t="s">
        <v>587</v>
      </c>
      <c r="D52" s="197" t="s">
        <v>9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766"/>
    </row>
    <row r="53" spans="2:17" ht="12.75" outlineLevel="2">
      <c r="B53" s="781"/>
      <c r="C53" s="1279"/>
      <c r="D53" s="197" t="s">
        <v>585</v>
      </c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766"/>
    </row>
    <row r="54" spans="2:17" ht="12.75" outlineLevel="2">
      <c r="B54" s="781"/>
      <c r="C54" s="1280"/>
      <c r="D54" s="197" t="s">
        <v>586</v>
      </c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766"/>
    </row>
    <row r="55" spans="2:17" ht="12.75" outlineLevel="2">
      <c r="B55" s="781"/>
      <c r="C55" s="1278" t="s">
        <v>326</v>
      </c>
      <c r="D55" s="197" t="s">
        <v>9</v>
      </c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766"/>
    </row>
    <row r="56" spans="2:17" ht="12.75" outlineLevel="2">
      <c r="B56" s="781"/>
      <c r="C56" s="1279"/>
      <c r="D56" s="197" t="s">
        <v>585</v>
      </c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766"/>
    </row>
    <row r="57" spans="2:17" ht="12.75" outlineLevel="2">
      <c r="B57" s="781"/>
      <c r="C57" s="1280"/>
      <c r="D57" s="197" t="s">
        <v>586</v>
      </c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766"/>
    </row>
    <row r="58" spans="2:17" ht="12.75" outlineLevel="2">
      <c r="B58" s="781"/>
      <c r="C58" s="778" t="s">
        <v>205</v>
      </c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766"/>
    </row>
    <row r="59" spans="2:17" ht="27" customHeight="1" outlineLevel="2">
      <c r="B59" s="781"/>
      <c r="C59" s="1278" t="s">
        <v>556</v>
      </c>
      <c r="D59" s="197" t="s">
        <v>9</v>
      </c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766"/>
    </row>
    <row r="60" spans="2:17" ht="20.25" customHeight="1" outlineLevel="2">
      <c r="B60" s="781"/>
      <c r="C60" s="1279"/>
      <c r="D60" s="197" t="s">
        <v>585</v>
      </c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766"/>
    </row>
    <row r="61" spans="2:17" ht="20.25" customHeight="1" outlineLevel="2">
      <c r="B61" s="781"/>
      <c r="C61" s="1280"/>
      <c r="D61" s="197" t="s">
        <v>586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766"/>
    </row>
    <row r="62" spans="2:17" ht="12.75" outlineLevel="2">
      <c r="B62" s="781"/>
      <c r="C62" s="1278" t="s">
        <v>588</v>
      </c>
      <c r="D62" s="197" t="s">
        <v>9</v>
      </c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766"/>
    </row>
    <row r="63" spans="2:17" ht="12.75" outlineLevel="2">
      <c r="B63" s="781"/>
      <c r="C63" s="1279"/>
      <c r="D63" s="197" t="s">
        <v>585</v>
      </c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766"/>
    </row>
    <row r="64" spans="2:17" ht="12.75" outlineLevel="2">
      <c r="B64" s="781"/>
      <c r="C64" s="1280"/>
      <c r="D64" s="197" t="s">
        <v>586</v>
      </c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766"/>
    </row>
    <row r="65" spans="2:17" ht="12.75" outlineLevel="2">
      <c r="B65" s="781"/>
      <c r="C65" s="1281" t="s">
        <v>326</v>
      </c>
      <c r="D65" s="197" t="s">
        <v>9</v>
      </c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766"/>
    </row>
    <row r="66" spans="2:17" ht="12.75" outlineLevel="2">
      <c r="B66" s="781"/>
      <c r="C66" s="1282"/>
      <c r="D66" s="197" t="s">
        <v>585</v>
      </c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766"/>
    </row>
    <row r="67" spans="2:17" ht="12.75" outlineLevel="2">
      <c r="B67" s="781"/>
      <c r="C67" s="1283"/>
      <c r="D67" s="197" t="s">
        <v>586</v>
      </c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766"/>
    </row>
    <row r="68" spans="2:17" ht="12.75" outlineLevel="2">
      <c r="B68" s="781"/>
      <c r="C68" s="778" t="s">
        <v>323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766"/>
    </row>
    <row r="69" spans="2:17" ht="15.75" customHeight="1" outlineLevel="2">
      <c r="B69" s="781"/>
      <c r="C69" s="1278" t="s">
        <v>557</v>
      </c>
      <c r="D69" s="197" t="s">
        <v>9</v>
      </c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766"/>
    </row>
    <row r="70" spans="2:17" ht="12.75" customHeight="1" outlineLevel="2">
      <c r="B70" s="781"/>
      <c r="C70" s="1279"/>
      <c r="D70" s="197" t="s">
        <v>585</v>
      </c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766"/>
    </row>
    <row r="71" spans="2:17" ht="15" customHeight="1" outlineLevel="2">
      <c r="B71" s="781"/>
      <c r="C71" s="1280"/>
      <c r="D71" s="197" t="s">
        <v>586</v>
      </c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766"/>
    </row>
    <row r="72" spans="2:17" ht="12.75" outlineLevel="2">
      <c r="B72" s="781"/>
      <c r="C72" s="1278" t="s">
        <v>589</v>
      </c>
      <c r="D72" s="197" t="s">
        <v>9</v>
      </c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767"/>
    </row>
    <row r="73" spans="2:17" ht="12.75" outlineLevel="2">
      <c r="B73" s="781"/>
      <c r="C73" s="1279"/>
      <c r="D73" s="197" t="s">
        <v>585</v>
      </c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767"/>
    </row>
    <row r="74" spans="2:17" ht="12.75" outlineLevel="2">
      <c r="B74" s="781"/>
      <c r="C74" s="1280"/>
      <c r="D74" s="197" t="s">
        <v>586</v>
      </c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767"/>
    </row>
    <row r="75" spans="2:17" ht="12.75" outlineLevel="2">
      <c r="B75" s="781"/>
      <c r="C75" s="1288" t="s">
        <v>327</v>
      </c>
      <c r="D75" s="197" t="s">
        <v>9</v>
      </c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767"/>
    </row>
    <row r="76" spans="2:17" ht="12.75" outlineLevel="2">
      <c r="B76" s="781"/>
      <c r="C76" s="1289"/>
      <c r="D76" s="197" t="s">
        <v>585</v>
      </c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767"/>
    </row>
    <row r="77" spans="2:17" ht="13.5" outlineLevel="2" thickBot="1">
      <c r="B77" s="781"/>
      <c r="C77" s="1290"/>
      <c r="D77" s="862" t="s">
        <v>586</v>
      </c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/>
      <c r="P77" s="768"/>
      <c r="Q77" s="769"/>
    </row>
    <row r="78" spans="2:17" ht="10.5" customHeight="1" outlineLevel="1" thickBot="1">
      <c r="B78" s="876"/>
      <c r="C78" s="877"/>
      <c r="D78" s="878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80"/>
    </row>
    <row r="79" spans="2:17" ht="15">
      <c r="B79" s="770" t="s">
        <v>340</v>
      </c>
      <c r="C79" s="771"/>
      <c r="D79" s="742"/>
      <c r="E79" s="743"/>
      <c r="F79" s="743"/>
      <c r="G79" s="743"/>
      <c r="H79" s="743"/>
      <c r="I79" s="743"/>
      <c r="J79" s="743"/>
      <c r="K79" s="743"/>
      <c r="L79" s="743"/>
      <c r="M79" s="743"/>
      <c r="N79" s="743"/>
      <c r="O79" s="743"/>
      <c r="P79" s="743"/>
      <c r="Q79" s="744"/>
    </row>
    <row r="80" spans="2:17" ht="9.75" customHeight="1" outlineLevel="1">
      <c r="B80" s="772" t="s">
        <v>355</v>
      </c>
      <c r="C80" s="207"/>
      <c r="D80" s="197" t="s">
        <v>9</v>
      </c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765"/>
    </row>
    <row r="81" spans="2:17" ht="9.75" customHeight="1" outlineLevel="1">
      <c r="B81" s="772"/>
      <c r="C81" s="207"/>
      <c r="D81" s="197" t="s">
        <v>585</v>
      </c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765"/>
    </row>
    <row r="82" spans="2:17" ht="9.75" customHeight="1" outlineLevel="1">
      <c r="B82" s="772"/>
      <c r="C82" s="207"/>
      <c r="D82" s="197" t="s">
        <v>586</v>
      </c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765"/>
    </row>
    <row r="83" spans="2:17" ht="9.75" customHeight="1" outlineLevel="1">
      <c r="B83" s="773" t="s">
        <v>23</v>
      </c>
      <c r="C83" s="207"/>
      <c r="D83" s="197" t="s">
        <v>9</v>
      </c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774"/>
    </row>
    <row r="84" spans="2:17" ht="9.75" customHeight="1" outlineLevel="1">
      <c r="B84" s="773"/>
      <c r="C84" s="207"/>
      <c r="D84" s="197" t="s">
        <v>585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774"/>
    </row>
    <row r="85" spans="2:17" ht="9.75" customHeight="1" outlineLevel="1">
      <c r="B85" s="773"/>
      <c r="C85" s="207"/>
      <c r="D85" s="197" t="s">
        <v>586</v>
      </c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774"/>
    </row>
    <row r="86" spans="2:17" ht="12" customHeight="1" outlineLevel="1">
      <c r="B86" s="773" t="s">
        <v>24</v>
      </c>
      <c r="C86" s="207"/>
      <c r="D86" s="197" t="s">
        <v>9</v>
      </c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775"/>
    </row>
    <row r="87" spans="2:17" ht="12.75" customHeight="1" outlineLevel="1">
      <c r="B87" s="773"/>
      <c r="C87" s="207"/>
      <c r="D87" s="197" t="s">
        <v>585</v>
      </c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775"/>
    </row>
    <row r="88" spans="2:17" ht="12.75" outlineLevel="1">
      <c r="B88" s="773"/>
      <c r="C88" s="207"/>
      <c r="D88" s="197" t="s">
        <v>586</v>
      </c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775"/>
    </row>
    <row r="89" spans="2:17" ht="12.75" outlineLevel="1">
      <c r="B89" s="776" t="s">
        <v>183</v>
      </c>
      <c r="C89" s="207"/>
      <c r="D89" s="197" t="s">
        <v>9</v>
      </c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775"/>
    </row>
    <row r="90" spans="2:17" ht="12.75" customHeight="1" outlineLevel="1">
      <c r="B90" s="776"/>
      <c r="C90" s="60"/>
      <c r="D90" s="197" t="s">
        <v>585</v>
      </c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775"/>
    </row>
    <row r="91" spans="2:17" ht="14.25" customHeight="1" outlineLevel="1" thickBot="1">
      <c r="B91" s="776"/>
      <c r="C91" s="745"/>
      <c r="D91" s="197" t="s">
        <v>586</v>
      </c>
      <c r="E91" s="739"/>
      <c r="F91" s="739"/>
      <c r="G91" s="739"/>
      <c r="H91" s="739"/>
      <c r="I91" s="739"/>
      <c r="J91" s="739"/>
      <c r="K91" s="739"/>
      <c r="L91" s="739"/>
      <c r="M91" s="739"/>
      <c r="N91" s="739"/>
      <c r="O91" s="739"/>
      <c r="P91" s="739"/>
      <c r="Q91" s="779"/>
    </row>
    <row r="92" spans="2:17" ht="14.25" customHeight="1">
      <c r="B92" s="780" t="s">
        <v>354</v>
      </c>
      <c r="C92" s="777" t="s">
        <v>602</v>
      </c>
      <c r="D92" s="763"/>
      <c r="E92" s="763"/>
      <c r="F92" s="763"/>
      <c r="G92" s="763"/>
      <c r="H92" s="763"/>
      <c r="I92" s="763"/>
      <c r="J92" s="763"/>
      <c r="K92" s="763"/>
      <c r="L92" s="763"/>
      <c r="M92" s="763"/>
      <c r="N92" s="763"/>
      <c r="O92" s="763"/>
      <c r="P92" s="763"/>
      <c r="Q92" s="764"/>
    </row>
    <row r="93" spans="2:17" ht="11.25" customHeight="1">
      <c r="B93" s="781"/>
      <c r="C93" s="772" t="s">
        <v>345</v>
      </c>
      <c r="D93" s="197" t="s">
        <v>9</v>
      </c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765"/>
    </row>
    <row r="94" spans="2:17" ht="8.25" customHeight="1" outlineLevel="1">
      <c r="B94" s="781"/>
      <c r="C94" s="772"/>
      <c r="D94" s="197" t="s">
        <v>585</v>
      </c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765"/>
    </row>
    <row r="95" spans="2:17" ht="9.75" customHeight="1" outlineLevel="1">
      <c r="B95" s="781"/>
      <c r="C95" s="772"/>
      <c r="D95" s="197" t="s">
        <v>586</v>
      </c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  <c r="Q95" s="765"/>
    </row>
    <row r="96" spans="2:17" ht="9.75" customHeight="1" outlineLevel="1">
      <c r="B96" s="781"/>
      <c r="C96" s="773" t="s">
        <v>23</v>
      </c>
      <c r="D96" s="197" t="s">
        <v>9</v>
      </c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765"/>
    </row>
    <row r="97" spans="2:17" ht="9.75" customHeight="1" outlineLevel="1">
      <c r="B97" s="781"/>
      <c r="C97" s="773"/>
      <c r="D97" s="197" t="s">
        <v>585</v>
      </c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765"/>
    </row>
    <row r="98" spans="2:17" ht="9.75" customHeight="1" outlineLevel="1">
      <c r="B98" s="781"/>
      <c r="C98" s="773"/>
      <c r="D98" s="197" t="s">
        <v>586</v>
      </c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765"/>
    </row>
    <row r="99" spans="2:17" ht="9.75" customHeight="1" outlineLevel="1">
      <c r="B99" s="781"/>
      <c r="C99" s="773" t="s">
        <v>24</v>
      </c>
      <c r="D99" s="197" t="s">
        <v>9</v>
      </c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  <c r="Q99" s="765"/>
    </row>
    <row r="100" spans="2:17" ht="9.75" customHeight="1" outlineLevel="1">
      <c r="B100" s="781"/>
      <c r="C100" s="773"/>
      <c r="D100" s="197" t="s">
        <v>585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765"/>
    </row>
    <row r="101" spans="2:17" ht="9.75" customHeight="1" outlineLevel="1">
      <c r="B101" s="781"/>
      <c r="C101" s="773"/>
      <c r="D101" s="197" t="s">
        <v>586</v>
      </c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765"/>
    </row>
    <row r="102" spans="2:17" ht="9.75" customHeight="1" outlineLevel="1">
      <c r="B102" s="781"/>
      <c r="C102" s="776" t="s">
        <v>183</v>
      </c>
      <c r="D102" s="197" t="s">
        <v>9</v>
      </c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765"/>
    </row>
    <row r="103" spans="2:17" ht="9.75" customHeight="1" outlineLevel="1">
      <c r="B103" s="781"/>
      <c r="C103" s="776"/>
      <c r="D103" s="197" t="s">
        <v>585</v>
      </c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765"/>
    </row>
    <row r="104" spans="2:17" ht="9.75" customHeight="1" outlineLevel="1">
      <c r="B104" s="781"/>
      <c r="C104" s="776"/>
      <c r="D104" s="197" t="s">
        <v>586</v>
      </c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765"/>
    </row>
    <row r="105" spans="2:17" ht="15" customHeight="1" outlineLevel="2">
      <c r="B105" s="781"/>
      <c r="C105" s="740" t="s">
        <v>11</v>
      </c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766"/>
    </row>
    <row r="106" spans="2:17" ht="9" customHeight="1" outlineLevel="2">
      <c r="B106" s="781"/>
      <c r="C106" s="1278" t="s">
        <v>324</v>
      </c>
      <c r="D106" s="197" t="s">
        <v>9</v>
      </c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766"/>
    </row>
    <row r="107" spans="2:17" ht="9" customHeight="1" outlineLevel="2">
      <c r="B107" s="781"/>
      <c r="C107" s="1279"/>
      <c r="D107" s="197" t="s">
        <v>585</v>
      </c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766"/>
    </row>
    <row r="108" spans="2:17" ht="9" customHeight="1" outlineLevel="2">
      <c r="B108" s="781"/>
      <c r="C108" s="1280"/>
      <c r="D108" s="197" t="s">
        <v>586</v>
      </c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766"/>
    </row>
    <row r="109" spans="2:17" ht="9" customHeight="1" outlineLevel="2">
      <c r="B109" s="781"/>
      <c r="C109" s="1278" t="s">
        <v>587</v>
      </c>
      <c r="D109" s="197" t="s">
        <v>9</v>
      </c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766"/>
    </row>
    <row r="110" spans="2:17" ht="9" customHeight="1" outlineLevel="2">
      <c r="B110" s="781"/>
      <c r="C110" s="1279"/>
      <c r="D110" s="197" t="s">
        <v>585</v>
      </c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766"/>
    </row>
    <row r="111" spans="2:17" ht="9" customHeight="1" outlineLevel="2">
      <c r="B111" s="781"/>
      <c r="C111" s="1280"/>
      <c r="D111" s="197" t="s">
        <v>586</v>
      </c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766"/>
    </row>
    <row r="112" spans="2:17" ht="9" customHeight="1" outlineLevel="2">
      <c r="B112" s="781"/>
      <c r="C112" s="1278" t="s">
        <v>326</v>
      </c>
      <c r="D112" s="197" t="s">
        <v>9</v>
      </c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766"/>
    </row>
    <row r="113" spans="2:17" ht="9" customHeight="1" outlineLevel="2">
      <c r="B113" s="781"/>
      <c r="C113" s="1279"/>
      <c r="D113" s="197" t="s">
        <v>585</v>
      </c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766"/>
    </row>
    <row r="114" spans="2:17" ht="9" customHeight="1" outlineLevel="2">
      <c r="B114" s="781"/>
      <c r="C114" s="1280"/>
      <c r="D114" s="197" t="s">
        <v>586</v>
      </c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766"/>
    </row>
    <row r="115" spans="2:17" ht="9" customHeight="1" outlineLevel="2">
      <c r="B115" s="781"/>
      <c r="C115" s="778" t="s">
        <v>205</v>
      </c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766"/>
    </row>
    <row r="116" spans="2:17" ht="9" customHeight="1" outlineLevel="2">
      <c r="B116" s="781"/>
      <c r="C116" s="1278" t="s">
        <v>556</v>
      </c>
      <c r="D116" s="197" t="s">
        <v>9</v>
      </c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766"/>
    </row>
    <row r="117" spans="2:17" ht="9" customHeight="1" outlineLevel="2">
      <c r="B117" s="781"/>
      <c r="C117" s="1279"/>
      <c r="D117" s="197" t="s">
        <v>585</v>
      </c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766"/>
    </row>
    <row r="118" spans="2:17" ht="9" customHeight="1" outlineLevel="2">
      <c r="B118" s="781"/>
      <c r="C118" s="1280"/>
      <c r="D118" s="197" t="s">
        <v>586</v>
      </c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766"/>
    </row>
    <row r="119" spans="2:17" ht="9" customHeight="1" outlineLevel="2">
      <c r="B119" s="781"/>
      <c r="C119" s="1278" t="s">
        <v>588</v>
      </c>
      <c r="D119" s="197" t="s">
        <v>9</v>
      </c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766"/>
    </row>
    <row r="120" spans="2:17" ht="9" customHeight="1" outlineLevel="2">
      <c r="B120" s="781"/>
      <c r="C120" s="1279"/>
      <c r="D120" s="197" t="s">
        <v>585</v>
      </c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766"/>
    </row>
    <row r="121" spans="2:17" ht="8.25" customHeight="1" outlineLevel="2">
      <c r="B121" s="781"/>
      <c r="C121" s="1280"/>
      <c r="D121" s="197" t="s">
        <v>586</v>
      </c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766"/>
    </row>
    <row r="122" spans="2:17" ht="8.25" customHeight="1" outlineLevel="2">
      <c r="B122" s="781"/>
      <c r="C122" s="1281" t="s">
        <v>326</v>
      </c>
      <c r="D122" s="197" t="s">
        <v>9</v>
      </c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766"/>
    </row>
    <row r="123" spans="2:17" ht="8.25" customHeight="1" outlineLevel="2">
      <c r="B123" s="781"/>
      <c r="C123" s="1282"/>
      <c r="D123" s="197" t="s">
        <v>585</v>
      </c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766"/>
    </row>
    <row r="124" spans="2:17" ht="8.25" customHeight="1" outlineLevel="2">
      <c r="B124" s="781"/>
      <c r="C124" s="1283"/>
      <c r="D124" s="197" t="s">
        <v>586</v>
      </c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766"/>
    </row>
    <row r="125" spans="2:17" ht="8.25" customHeight="1" outlineLevel="2">
      <c r="B125" s="781"/>
      <c r="C125" s="778" t="s">
        <v>323</v>
      </c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766"/>
    </row>
    <row r="126" spans="2:17" ht="8.25" customHeight="1" outlineLevel="2">
      <c r="B126" s="781"/>
      <c r="C126" s="1278" t="s">
        <v>557</v>
      </c>
      <c r="D126" s="197" t="s">
        <v>9</v>
      </c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766"/>
    </row>
    <row r="127" spans="2:17" ht="8.25" customHeight="1" outlineLevel="2">
      <c r="B127" s="781"/>
      <c r="C127" s="1279"/>
      <c r="D127" s="197" t="s">
        <v>585</v>
      </c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766"/>
    </row>
    <row r="128" spans="2:17" ht="8.25" customHeight="1" outlineLevel="2">
      <c r="B128" s="781"/>
      <c r="C128" s="1280"/>
      <c r="D128" s="197" t="s">
        <v>586</v>
      </c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766"/>
    </row>
    <row r="129" spans="2:17" ht="8.25" customHeight="1" outlineLevel="2">
      <c r="B129" s="781"/>
      <c r="C129" s="1278" t="s">
        <v>589</v>
      </c>
      <c r="D129" s="197" t="s">
        <v>9</v>
      </c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767"/>
    </row>
    <row r="130" spans="2:17" ht="8.25" customHeight="1" outlineLevel="2">
      <c r="B130" s="781"/>
      <c r="C130" s="1279"/>
      <c r="D130" s="197" t="s">
        <v>585</v>
      </c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767"/>
    </row>
    <row r="131" spans="2:17" ht="8.25" customHeight="1" outlineLevel="2">
      <c r="B131" s="781"/>
      <c r="C131" s="1280"/>
      <c r="D131" s="197" t="s">
        <v>586</v>
      </c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767"/>
    </row>
    <row r="132" spans="2:17" ht="8.25" customHeight="1" outlineLevel="2">
      <c r="B132" s="781"/>
      <c r="C132" s="1288" t="s">
        <v>327</v>
      </c>
      <c r="D132" s="197" t="s">
        <v>9</v>
      </c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767"/>
    </row>
    <row r="133" spans="2:17" ht="8.25" customHeight="1" outlineLevel="2">
      <c r="B133" s="781"/>
      <c r="C133" s="1289"/>
      <c r="D133" s="197" t="s">
        <v>585</v>
      </c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767"/>
    </row>
    <row r="134" spans="2:17" ht="8.25" customHeight="1" outlineLevel="2" thickBot="1">
      <c r="B134" s="781"/>
      <c r="C134" s="1290"/>
      <c r="D134" s="862" t="s">
        <v>586</v>
      </c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9"/>
    </row>
    <row r="135" spans="2:17" ht="12" customHeight="1" outlineLevel="1" thickBot="1">
      <c r="B135" s="876"/>
      <c r="C135" s="877"/>
      <c r="D135" s="878"/>
      <c r="E135" s="879"/>
      <c r="F135" s="879"/>
      <c r="G135" s="879"/>
      <c r="H135" s="879"/>
      <c r="I135" s="879"/>
      <c r="J135" s="879"/>
      <c r="K135" s="879"/>
      <c r="L135" s="879"/>
      <c r="M135" s="879"/>
      <c r="N135" s="879"/>
      <c r="O135" s="879"/>
      <c r="P135" s="879"/>
      <c r="Q135" s="880"/>
    </row>
    <row r="136" ht="12" customHeight="1">
      <c r="B136" s="1176" t="s">
        <v>810</v>
      </c>
    </row>
    <row r="137" ht="8.25" customHeight="1"/>
    <row r="138" ht="12.75">
      <c r="B138" s="253" t="str">
        <f>'Табл.Т.1'!$B$29</f>
        <v>Директор</v>
      </c>
    </row>
    <row r="139" ht="4.5" customHeight="1"/>
    <row r="140" ht="12.75">
      <c r="B140" s="253" t="str">
        <f>'Табл.Т.3 Реестр сч'!$B$48</f>
        <v>Главный бухгалтер</v>
      </c>
    </row>
    <row r="141" ht="3.75" customHeight="1"/>
    <row r="142" ht="12.75">
      <c r="B142" s="253" t="str">
        <f>'Табл.Т.1'!$B$31</f>
        <v>Исполнитель (телефон)</v>
      </c>
    </row>
    <row r="143" ht="8.25" customHeight="1"/>
    <row r="144" ht="12.75">
      <c r="B144" s="725"/>
    </row>
    <row r="145" ht="12.75">
      <c r="B145" s="725"/>
    </row>
    <row r="146" ht="12.75">
      <c r="B146" s="725"/>
    </row>
    <row r="147" ht="12.75">
      <c r="B147" s="725"/>
    </row>
    <row r="148" ht="12.75">
      <c r="B148" s="725"/>
    </row>
  </sheetData>
  <sheetProtection/>
  <mergeCells count="38">
    <mergeCell ref="C6:C7"/>
    <mergeCell ref="B7:B8"/>
    <mergeCell ref="Q7:Q8"/>
    <mergeCell ref="C116:C118"/>
    <mergeCell ref="C119:C121"/>
    <mergeCell ref="C122:C124"/>
    <mergeCell ref="C49:C51"/>
    <mergeCell ref="C52:C54"/>
    <mergeCell ref="C55:C57"/>
    <mergeCell ref="C59:C61"/>
    <mergeCell ref="C126:C128"/>
    <mergeCell ref="C129:C131"/>
    <mergeCell ref="C132:C134"/>
    <mergeCell ref="C69:C71"/>
    <mergeCell ref="C72:C74"/>
    <mergeCell ref="C75:C77"/>
    <mergeCell ref="C106:C108"/>
    <mergeCell ref="C109:C111"/>
    <mergeCell ref="C112:C114"/>
    <mergeCell ref="C62:C64"/>
    <mergeCell ref="C65:C67"/>
    <mergeCell ref="H7:H8"/>
    <mergeCell ref="N7:N8"/>
    <mergeCell ref="E6:G6"/>
    <mergeCell ref="H6:J6"/>
    <mergeCell ref="K6:M6"/>
    <mergeCell ref="N6:P6"/>
    <mergeCell ref="P7:P8"/>
    <mergeCell ref="D6:D8"/>
    <mergeCell ref="E7:E8"/>
    <mergeCell ref="F7:F8"/>
    <mergeCell ref="O7:O8"/>
    <mergeCell ref="I7:I8"/>
    <mergeCell ref="M7:M8"/>
    <mergeCell ref="J7:J8"/>
    <mergeCell ref="K7:K8"/>
    <mergeCell ref="L7:L8"/>
    <mergeCell ref="G7:G8"/>
  </mergeCells>
  <printOptions/>
  <pageMargins left="0.1968503937007874" right="0" top="0" bottom="0" header="0" footer="0"/>
  <pageSetup fitToHeight="1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J38"/>
  <sheetViews>
    <sheetView zoomScalePageLayoutView="0" workbookViewId="0" topLeftCell="A25">
      <selection activeCell="G21" sqref="G21"/>
    </sheetView>
  </sheetViews>
  <sheetFormatPr defaultColWidth="11.50390625" defaultRowHeight="12.75"/>
  <cols>
    <col min="1" max="1" width="2.00390625" style="1" customWidth="1"/>
    <col min="2" max="2" width="41.625" style="1" customWidth="1"/>
    <col min="3" max="3" width="14.125" style="1" customWidth="1"/>
    <col min="4" max="4" width="13.875" style="1" customWidth="1"/>
    <col min="5" max="5" width="14.125" style="1" customWidth="1"/>
    <col min="6" max="6" width="1.4921875" style="1" customWidth="1"/>
    <col min="7" max="7" width="48.375" style="1" customWidth="1"/>
    <col min="8" max="8" width="11.50390625" style="1" customWidth="1"/>
    <col min="9" max="9" width="12.50390625" style="1" customWidth="1"/>
    <col min="10" max="16384" width="11.50390625" style="1" customWidth="1"/>
  </cols>
  <sheetData>
    <row r="1" ht="13.5" customHeight="1">
      <c r="I1" s="176" t="s">
        <v>162</v>
      </c>
    </row>
    <row r="2" spans="2:10" ht="15">
      <c r="B2" s="176" t="s">
        <v>478</v>
      </c>
      <c r="J2" s="4" t="s">
        <v>547</v>
      </c>
    </row>
    <row r="3" ht="16.5">
      <c r="B3" s="229" t="str">
        <f>'Табл.Т.1'!$B$3</f>
        <v>Наименование предприятия</v>
      </c>
    </row>
    <row r="4" spans="5:10" ht="12" customHeight="1">
      <c r="E4" s="4" t="s">
        <v>606</v>
      </c>
      <c r="J4" s="4" t="s">
        <v>607</v>
      </c>
    </row>
    <row r="5" spans="2:10" ht="14.25" customHeight="1" thickBot="1">
      <c r="B5" s="724" t="s">
        <v>598</v>
      </c>
      <c r="E5" s="4"/>
      <c r="J5" s="4"/>
    </row>
    <row r="6" spans="2:10" s="97" customFormat="1" ht="39">
      <c r="B6" s="1247" t="s">
        <v>10</v>
      </c>
      <c r="C6" s="1247" t="s">
        <v>305</v>
      </c>
      <c r="D6" s="8" t="s">
        <v>303</v>
      </c>
      <c r="E6" s="8" t="s">
        <v>304</v>
      </c>
      <c r="G6" s="1247" t="s">
        <v>10</v>
      </c>
      <c r="H6" s="1247" t="s">
        <v>305</v>
      </c>
      <c r="I6" s="8" t="s">
        <v>303</v>
      </c>
      <c r="J6" s="8" t="s">
        <v>304</v>
      </c>
    </row>
    <row r="7" spans="2:10" s="97" customFormat="1" ht="13.5" customHeight="1" thickBot="1">
      <c r="B7" s="1249"/>
      <c r="C7" s="1249"/>
      <c r="D7" s="237">
        <f>'Табл.Т.2..'!$D$7</f>
        <v>0</v>
      </c>
      <c r="E7" s="237">
        <f>'Табл.Т.2..'!$F$7</f>
        <v>0</v>
      </c>
      <c r="G7" s="1248"/>
      <c r="H7" s="1248"/>
      <c r="I7" s="595">
        <f>'Табл.Т.2..'!$D$7</f>
        <v>0</v>
      </c>
      <c r="J7" s="595">
        <f>'Табл.Т.2..'!$F$7</f>
        <v>0</v>
      </c>
    </row>
    <row r="8" spans="2:10" s="91" customFormat="1" ht="25.5" customHeight="1">
      <c r="B8" s="104" t="s">
        <v>313</v>
      </c>
      <c r="C8" s="239" t="s">
        <v>314</v>
      </c>
      <c r="D8" s="232">
        <f>D9+D10+D11+D12</f>
        <v>0</v>
      </c>
      <c r="E8" s="240">
        <f>E9+E10+E11+E12</f>
        <v>0</v>
      </c>
      <c r="G8" s="105" t="s">
        <v>791</v>
      </c>
      <c r="H8" s="106" t="s">
        <v>477</v>
      </c>
      <c r="I8" s="596"/>
      <c r="J8" s="587"/>
    </row>
    <row r="9" spans="2:10" s="91" customFormat="1" ht="14.25" customHeight="1">
      <c r="B9" s="101" t="s">
        <v>568</v>
      </c>
      <c r="C9" s="238" t="s">
        <v>314</v>
      </c>
      <c r="D9" s="99"/>
      <c r="E9" s="241"/>
      <c r="G9" s="107" t="s">
        <v>11</v>
      </c>
      <c r="H9" s="103" t="s">
        <v>477</v>
      </c>
      <c r="I9" s="597"/>
      <c r="J9" s="599"/>
    </row>
    <row r="10" spans="2:10" s="91" customFormat="1" ht="15">
      <c r="B10" s="101" t="s">
        <v>569</v>
      </c>
      <c r="C10" s="238" t="s">
        <v>315</v>
      </c>
      <c r="D10" s="99"/>
      <c r="E10" s="241"/>
      <c r="G10" s="107" t="s">
        <v>120</v>
      </c>
      <c r="H10" s="103" t="s">
        <v>477</v>
      </c>
      <c r="I10" s="597"/>
      <c r="J10" s="599"/>
    </row>
    <row r="11" spans="2:10" s="91" customFormat="1" ht="15.75" thickBot="1">
      <c r="B11" s="101" t="s">
        <v>569</v>
      </c>
      <c r="C11" s="238" t="s">
        <v>315</v>
      </c>
      <c r="D11" s="99"/>
      <c r="E11" s="241"/>
      <c r="G11" s="109" t="s">
        <v>16</v>
      </c>
      <c r="H11" s="213" t="s">
        <v>477</v>
      </c>
      <c r="I11" s="598"/>
      <c r="J11" s="600"/>
    </row>
    <row r="12" spans="2:10" s="91" customFormat="1" ht="27" thickBot="1">
      <c r="B12" s="101" t="s">
        <v>316</v>
      </c>
      <c r="C12" s="238" t="s">
        <v>315</v>
      </c>
      <c r="D12" s="585"/>
      <c r="E12" s="586"/>
      <c r="G12" s="105" t="s">
        <v>789</v>
      </c>
      <c r="H12" s="106" t="s">
        <v>477</v>
      </c>
      <c r="I12" s="596"/>
      <c r="J12" s="587"/>
    </row>
    <row r="13" spans="2:10" s="91" customFormat="1" ht="25.5" customHeight="1">
      <c r="B13" s="588" t="s">
        <v>306</v>
      </c>
      <c r="C13" s="98" t="s">
        <v>161</v>
      </c>
      <c r="D13" s="523">
        <f>D14+D15+D20</f>
        <v>5903</v>
      </c>
      <c r="E13" s="592">
        <f>E14+E15+E20</f>
        <v>5903</v>
      </c>
      <c r="G13" s="107" t="s">
        <v>11</v>
      </c>
      <c r="H13" s="103" t="s">
        <v>477</v>
      </c>
      <c r="I13" s="597"/>
      <c r="J13" s="599"/>
    </row>
    <row r="14" spans="2:10" s="91" customFormat="1" ht="18" customHeight="1">
      <c r="B14" s="107" t="s">
        <v>309</v>
      </c>
      <c r="C14" s="99" t="s">
        <v>161</v>
      </c>
      <c r="D14" s="590">
        <v>5732</v>
      </c>
      <c r="E14" s="99">
        <v>5732</v>
      </c>
      <c r="G14" s="107" t="s">
        <v>120</v>
      </c>
      <c r="H14" s="103" t="s">
        <v>477</v>
      </c>
      <c r="I14" s="597"/>
      <c r="J14" s="599"/>
    </row>
    <row r="15" spans="2:10" s="91" customFormat="1" ht="13.5" thickBot="1">
      <c r="B15" s="589" t="s">
        <v>307</v>
      </c>
      <c r="C15" s="99" t="s">
        <v>161</v>
      </c>
      <c r="D15" s="524">
        <f>D16+D17+D18+D19</f>
        <v>90</v>
      </c>
      <c r="E15" s="593">
        <f>E16+E17+E18+E19</f>
        <v>90</v>
      </c>
      <c r="G15" s="109" t="s">
        <v>16</v>
      </c>
      <c r="H15" s="213" t="s">
        <v>477</v>
      </c>
      <c r="I15" s="598"/>
      <c r="J15" s="600"/>
    </row>
    <row r="16" spans="2:10" s="91" customFormat="1" ht="26.25">
      <c r="B16" s="107" t="s">
        <v>308</v>
      </c>
      <c r="C16" s="99" t="s">
        <v>161</v>
      </c>
      <c r="D16" s="590">
        <v>23</v>
      </c>
      <c r="E16" s="99">
        <v>23</v>
      </c>
      <c r="G16" s="105" t="s">
        <v>543</v>
      </c>
      <c r="H16" s="106" t="s">
        <v>186</v>
      </c>
      <c r="I16" s="596"/>
      <c r="J16" s="587"/>
    </row>
    <row r="17" spans="2:10" s="91" customFormat="1" ht="12.75">
      <c r="B17" s="107" t="s">
        <v>310</v>
      </c>
      <c r="C17" s="99" t="s">
        <v>161</v>
      </c>
      <c r="D17" s="590">
        <v>15</v>
      </c>
      <c r="E17" s="99">
        <v>15</v>
      </c>
      <c r="G17" s="107" t="s">
        <v>11</v>
      </c>
      <c r="H17" s="103" t="s">
        <v>186</v>
      </c>
      <c r="I17" s="597"/>
      <c r="J17" s="599"/>
    </row>
    <row r="18" spans="2:10" s="91" customFormat="1" ht="12.75">
      <c r="B18" s="107" t="s">
        <v>311</v>
      </c>
      <c r="C18" s="99" t="s">
        <v>161</v>
      </c>
      <c r="D18" s="590">
        <v>4</v>
      </c>
      <c r="E18" s="99">
        <v>4</v>
      </c>
      <c r="G18" s="107" t="s">
        <v>120</v>
      </c>
      <c r="H18" s="103" t="s">
        <v>186</v>
      </c>
      <c r="I18" s="597"/>
      <c r="J18" s="599"/>
    </row>
    <row r="19" spans="2:10" s="91" customFormat="1" ht="13.5" thickBot="1">
      <c r="B19" s="107" t="s">
        <v>312</v>
      </c>
      <c r="C19" s="99" t="s">
        <v>161</v>
      </c>
      <c r="D19" s="590">
        <v>48</v>
      </c>
      <c r="E19" s="99">
        <v>48</v>
      </c>
      <c r="G19" s="602" t="s">
        <v>16</v>
      </c>
      <c r="H19" s="603" t="s">
        <v>186</v>
      </c>
      <c r="I19" s="604"/>
      <c r="J19" s="605"/>
    </row>
    <row r="20" spans="2:10" s="91" customFormat="1" ht="27" thickBot="1" thickTop="1">
      <c r="B20" s="109" t="s">
        <v>206</v>
      </c>
      <c r="C20" s="100" t="s">
        <v>161</v>
      </c>
      <c r="D20" s="591">
        <v>81</v>
      </c>
      <c r="E20" s="100">
        <v>81</v>
      </c>
      <c r="G20" s="105" t="s">
        <v>792</v>
      </c>
      <c r="H20" s="108" t="s">
        <v>477</v>
      </c>
      <c r="I20" s="601"/>
      <c r="J20" s="594"/>
    </row>
    <row r="21" spans="2:10" s="91" customFormat="1" ht="12.75">
      <c r="B21" s="101" t="s">
        <v>475</v>
      </c>
      <c r="C21" s="101"/>
      <c r="D21" s="102"/>
      <c r="E21" s="102"/>
      <c r="G21" s="107" t="s">
        <v>11</v>
      </c>
      <c r="H21" s="103" t="s">
        <v>477</v>
      </c>
      <c r="I21" s="597"/>
      <c r="J21" s="599"/>
    </row>
    <row r="22" spans="2:10" s="91" customFormat="1" ht="12.75">
      <c r="B22" s="95" t="s">
        <v>120</v>
      </c>
      <c r="C22" s="103" t="s">
        <v>476</v>
      </c>
      <c r="D22" s="103"/>
      <c r="E22" s="103"/>
      <c r="G22" s="107" t="s">
        <v>120</v>
      </c>
      <c r="H22" s="103" t="s">
        <v>477</v>
      </c>
      <c r="I22" s="597"/>
      <c r="J22" s="599"/>
    </row>
    <row r="23" spans="2:10" s="91" customFormat="1" ht="13.5" thickBot="1">
      <c r="B23" s="101" t="s">
        <v>16</v>
      </c>
      <c r="C23" s="214" t="s">
        <v>476</v>
      </c>
      <c r="D23" s="102"/>
      <c r="E23" s="102"/>
      <c r="G23" s="109" t="s">
        <v>16</v>
      </c>
      <c r="H23" s="213" t="s">
        <v>477</v>
      </c>
      <c r="I23" s="598"/>
      <c r="J23" s="600"/>
    </row>
    <row r="24" spans="2:10" s="91" customFormat="1" ht="26.25">
      <c r="B24" s="105" t="s">
        <v>243</v>
      </c>
      <c r="C24" s="106" t="s">
        <v>218</v>
      </c>
      <c r="D24" s="106">
        <v>192</v>
      </c>
      <c r="E24" s="106">
        <v>183</v>
      </c>
      <c r="G24" s="105" t="s">
        <v>790</v>
      </c>
      <c r="H24" s="106"/>
      <c r="I24" s="596"/>
      <c r="J24" s="587"/>
    </row>
    <row r="25" spans="2:10" s="91" customFormat="1" ht="15.75" customHeight="1">
      <c r="B25" s="107" t="s">
        <v>240</v>
      </c>
      <c r="C25" s="108" t="s">
        <v>218</v>
      </c>
      <c r="D25" s="103">
        <v>365</v>
      </c>
      <c r="E25" s="96">
        <v>365</v>
      </c>
      <c r="G25" s="107" t="s">
        <v>11</v>
      </c>
      <c r="H25" s="103" t="s">
        <v>477</v>
      </c>
      <c r="I25" s="597"/>
      <c r="J25" s="599"/>
    </row>
    <row r="26" spans="2:10" s="91" customFormat="1" ht="26.25">
      <c r="B26" s="107" t="s">
        <v>241</v>
      </c>
      <c r="C26" s="103" t="s">
        <v>219</v>
      </c>
      <c r="D26" s="103">
        <v>16</v>
      </c>
      <c r="E26" s="96">
        <v>16</v>
      </c>
      <c r="G26" s="107" t="s">
        <v>120</v>
      </c>
      <c r="H26" s="103" t="s">
        <v>477</v>
      </c>
      <c r="I26" s="597"/>
      <c r="J26" s="599"/>
    </row>
    <row r="27" spans="2:10" s="91" customFormat="1" ht="27" thickBot="1">
      <c r="B27" s="107" t="s">
        <v>244</v>
      </c>
      <c r="C27" s="584" t="s">
        <v>479</v>
      </c>
      <c r="D27" s="103">
        <v>2</v>
      </c>
      <c r="E27" s="96">
        <v>3.7</v>
      </c>
      <c r="G27" s="109" t="s">
        <v>16</v>
      </c>
      <c r="H27" s="213" t="s">
        <v>477</v>
      </c>
      <c r="I27" s="598"/>
      <c r="J27" s="600"/>
    </row>
    <row r="28" spans="2:10" s="91" customFormat="1" ht="26.25">
      <c r="B28" s="107" t="s">
        <v>245</v>
      </c>
      <c r="C28" s="584" t="s">
        <v>479</v>
      </c>
      <c r="D28" s="103">
        <v>0</v>
      </c>
      <c r="E28" s="96">
        <v>0</v>
      </c>
      <c r="G28" s="105" t="s">
        <v>544</v>
      </c>
      <c r="H28" s="106" t="s">
        <v>186</v>
      </c>
      <c r="I28" s="596"/>
      <c r="J28" s="587"/>
    </row>
    <row r="29" spans="2:10" s="91" customFormat="1" ht="26.25">
      <c r="B29" s="107" t="s">
        <v>64</v>
      </c>
      <c r="C29" s="584" t="s">
        <v>479</v>
      </c>
      <c r="D29" s="103">
        <v>10</v>
      </c>
      <c r="E29" s="96">
        <v>10</v>
      </c>
      <c r="G29" s="107" t="s">
        <v>11</v>
      </c>
      <c r="H29" s="103" t="s">
        <v>186</v>
      </c>
      <c r="I29" s="597"/>
      <c r="J29" s="599"/>
    </row>
    <row r="30" spans="2:10" s="91" customFormat="1" ht="14.25" customHeight="1" thickBot="1">
      <c r="B30" s="109" t="s">
        <v>65</v>
      </c>
      <c r="C30" s="583" t="s">
        <v>479</v>
      </c>
      <c r="D30" s="213">
        <v>15</v>
      </c>
      <c r="E30" s="708">
        <v>15</v>
      </c>
      <c r="G30" s="107" t="s">
        <v>120</v>
      </c>
      <c r="H30" s="103" t="s">
        <v>186</v>
      </c>
      <c r="I30" s="597"/>
      <c r="J30" s="599"/>
    </row>
    <row r="31" spans="2:10" ht="15" thickBot="1">
      <c r="B31" s="735" t="s">
        <v>317</v>
      </c>
      <c r="G31" s="109" t="s">
        <v>16</v>
      </c>
      <c r="H31" s="213" t="s">
        <v>186</v>
      </c>
      <c r="I31" s="598"/>
      <c r="J31" s="600"/>
    </row>
    <row r="32" spans="2:3" ht="6.75" customHeight="1">
      <c r="B32" s="1297"/>
      <c r="C32" s="1297"/>
    </row>
    <row r="33" spans="2:6" ht="15">
      <c r="B33" s="253" t="str">
        <f>'Табл.Т.1'!$B$29</f>
        <v>Директор</v>
      </c>
      <c r="C33" s="55"/>
      <c r="D33" s="55"/>
      <c r="E33" s="55"/>
      <c r="F33" s="54"/>
    </row>
    <row r="34" spans="2:6" ht="6.75" customHeight="1">
      <c r="B34" s="254"/>
      <c r="C34" s="55"/>
      <c r="D34" s="55"/>
      <c r="E34" s="55"/>
      <c r="F34" s="54"/>
    </row>
    <row r="35" spans="2:6" ht="15">
      <c r="B35" s="253" t="str">
        <f>'Табл.Т.1'!$B$31</f>
        <v>Исполнитель (телефон)</v>
      </c>
      <c r="C35" s="55"/>
      <c r="D35" s="55"/>
      <c r="E35" s="55"/>
      <c r="F35" s="54"/>
    </row>
    <row r="36" spans="2:6" ht="15">
      <c r="B36" s="55"/>
      <c r="C36" s="55"/>
      <c r="D36" s="55"/>
      <c r="E36" s="55"/>
      <c r="F36" s="54"/>
    </row>
    <row r="37" spans="2:6" ht="15">
      <c r="B37" s="71"/>
      <c r="C37" s="71"/>
      <c r="D37" s="72"/>
      <c r="E37" s="72"/>
      <c r="F37" s="54"/>
    </row>
    <row r="38" spans="2:6" ht="15">
      <c r="B38" s="52"/>
      <c r="C38" s="52"/>
      <c r="D38" s="54"/>
      <c r="E38" s="54"/>
      <c r="F38" s="54"/>
    </row>
  </sheetData>
  <sheetProtection/>
  <mergeCells count="5">
    <mergeCell ref="B32:C32"/>
    <mergeCell ref="C6:C7"/>
    <mergeCell ref="B6:B7"/>
    <mergeCell ref="G6:G7"/>
    <mergeCell ref="H6:H7"/>
  </mergeCells>
  <printOptions/>
  <pageMargins left="0.5905511811023623" right="0.1968503937007874" top="0.1968503937007874" bottom="0.1968503937007874" header="0.31496062992125984" footer="0.2362204724409449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T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2.875" style="0" customWidth="1"/>
    <col min="2" max="2" width="37.875" style="0" customWidth="1"/>
    <col min="3" max="7" width="20.50390625" style="0" customWidth="1"/>
  </cols>
  <sheetData>
    <row r="1" spans="6:7" ht="15">
      <c r="F1" s="176" t="s">
        <v>162</v>
      </c>
      <c r="G1" s="1"/>
    </row>
    <row r="2" spans="2:6" s="186" customFormat="1" ht="15">
      <c r="B2" s="176" t="s">
        <v>548</v>
      </c>
      <c r="F2" s="4" t="s">
        <v>608</v>
      </c>
    </row>
    <row r="3" spans="2:7" s="186" customFormat="1" ht="16.5">
      <c r="B3" s="229" t="str">
        <f>'Табл.Т.1'!$B$3</f>
        <v>Наименование предприятия</v>
      </c>
      <c r="F3" s="1"/>
      <c r="G3" s="1"/>
    </row>
    <row r="4" s="186" customFormat="1" ht="16.5" customHeight="1">
      <c r="B4" s="724" t="s">
        <v>598</v>
      </c>
    </row>
    <row r="5" s="10" customFormat="1" ht="3" customHeight="1" thickBot="1"/>
    <row r="6" spans="2:20" s="10" customFormat="1" ht="12.75">
      <c r="B6" s="1298" t="s">
        <v>196</v>
      </c>
      <c r="C6" s="576" t="s">
        <v>39</v>
      </c>
      <c r="D6" s="572" t="s">
        <v>817</v>
      </c>
      <c r="E6" s="572" t="s">
        <v>818</v>
      </c>
      <c r="F6" s="573" t="s">
        <v>819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2:20" s="12" customFormat="1" ht="28.5" customHeight="1" thickBot="1">
      <c r="B7" s="1299"/>
      <c r="C7" s="582" t="s">
        <v>40</v>
      </c>
      <c r="D7" s="581" t="s">
        <v>40</v>
      </c>
      <c r="E7" s="581" t="s">
        <v>40</v>
      </c>
      <c r="F7" s="57" t="s">
        <v>40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2:20" s="12" customFormat="1" ht="13.5" customHeight="1" thickBot="1">
      <c r="B8" s="836">
        <v>1</v>
      </c>
      <c r="C8" s="836">
        <f>1+B8</f>
        <v>2</v>
      </c>
      <c r="D8" s="836">
        <f>1+C8</f>
        <v>3</v>
      </c>
      <c r="E8" s="836">
        <f>1+D8</f>
        <v>4</v>
      </c>
      <c r="F8" s="836">
        <f>1+E8</f>
        <v>5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2:20" s="12" customFormat="1" ht="16.5" customHeight="1">
      <c r="B9" s="837" t="s">
        <v>605</v>
      </c>
      <c r="C9" s="736"/>
      <c r="D9" s="737"/>
      <c r="E9" s="737"/>
      <c r="F9" s="826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2:20" s="12" customFormat="1" ht="19.5" customHeight="1">
      <c r="B10" s="584" t="s">
        <v>258</v>
      </c>
      <c r="C10" s="84"/>
      <c r="D10" s="577"/>
      <c r="E10" s="56"/>
      <c r="F10" s="574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spans="2:20" s="12" customFormat="1" ht="16.5" customHeight="1">
      <c r="B11" s="584" t="s">
        <v>603</v>
      </c>
      <c r="C11" s="84"/>
      <c r="D11" s="577"/>
      <c r="E11" s="56"/>
      <c r="F11" s="574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  <row r="12" spans="2:20" s="12" customFormat="1" ht="16.5" customHeight="1">
      <c r="B12" s="584" t="s">
        <v>604</v>
      </c>
      <c r="C12" s="84"/>
      <c r="D12" s="56"/>
      <c r="E12" s="56"/>
      <c r="F12" s="5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2:20" s="12" customFormat="1" ht="16.5" customHeight="1">
      <c r="B13" s="584"/>
      <c r="C13" s="84"/>
      <c r="D13" s="56"/>
      <c r="E13" s="56"/>
      <c r="F13" s="5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2:20" s="12" customFormat="1" ht="19.5" customHeight="1">
      <c r="B14" s="584"/>
      <c r="C14" s="84"/>
      <c r="D14" s="56"/>
      <c r="E14" s="56"/>
      <c r="F14" s="5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2:20" s="12" customFormat="1" ht="16.5" customHeight="1">
      <c r="B15" s="584"/>
      <c r="C15" s="84"/>
      <c r="D15" s="56"/>
      <c r="E15" s="56"/>
      <c r="F15" s="574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</row>
    <row r="16" spans="2:20" s="12" customFormat="1" ht="15" customHeight="1" thickBot="1">
      <c r="B16" s="583"/>
      <c r="C16" s="85"/>
      <c r="D16" s="581"/>
      <c r="E16" s="581"/>
      <c r="F16" s="57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9:10" s="10" customFormat="1" ht="12.75">
      <c r="I17" s="51"/>
      <c r="J17" s="51"/>
    </row>
    <row r="18" spans="2:10" ht="12.75">
      <c r="B18" s="253" t="str">
        <f>'Табл.Т.1'!$B$29</f>
        <v>Директор</v>
      </c>
      <c r="E18" s="186"/>
      <c r="I18" s="51"/>
      <c r="J18" s="51"/>
    </row>
    <row r="19" spans="3:5" ht="4.5" customHeight="1">
      <c r="C19" s="1"/>
      <c r="D19" s="1"/>
      <c r="E19" s="186"/>
    </row>
    <row r="20" spans="2:5" ht="15">
      <c r="B20" s="253" t="str">
        <f>'Табл.Т.3 Реестр сч'!$B$48</f>
        <v>Главный бухгалтер</v>
      </c>
      <c r="C20" s="1"/>
      <c r="D20" s="1"/>
      <c r="E20" s="186"/>
    </row>
    <row r="21" spans="3:5" ht="6" customHeight="1">
      <c r="C21" s="73"/>
      <c r="D21" s="55"/>
      <c r="E21" s="186"/>
    </row>
    <row r="22" spans="2:5" ht="12.75">
      <c r="B22" s="253" t="str">
        <f>'Табл.Т.1'!$B$31</f>
        <v>Исполнитель (телефон)</v>
      </c>
      <c r="C22" s="73"/>
      <c r="D22" s="72"/>
      <c r="E22" s="186"/>
    </row>
    <row r="23" spans="3:5" ht="6.75" customHeight="1">
      <c r="C23" s="71"/>
      <c r="D23" s="72"/>
      <c r="E23" s="186"/>
    </row>
    <row r="24" ht="12.75">
      <c r="B24" s="725"/>
    </row>
  </sheetData>
  <sheetProtection/>
  <mergeCells count="1">
    <mergeCell ref="B6:B7"/>
  </mergeCells>
  <printOptions/>
  <pageMargins left="0.11811023622047245" right="0.1968503937007874" top="0.6692913385826772" bottom="0.1968503937007874" header="0.3937007874015748" footer="0.1574803149606299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J28"/>
  <sheetViews>
    <sheetView zoomScalePageLayoutView="0" workbookViewId="0" topLeftCell="A1">
      <selection activeCell="A25" sqref="A25:IV25"/>
    </sheetView>
  </sheetViews>
  <sheetFormatPr defaultColWidth="11.50390625" defaultRowHeight="12.75"/>
  <cols>
    <col min="1" max="1" width="4.00390625" style="1" customWidth="1"/>
    <col min="2" max="2" width="18.625" style="1" customWidth="1"/>
    <col min="3" max="3" width="14.625" style="1" customWidth="1"/>
    <col min="4" max="4" width="17.875" style="1" customWidth="1"/>
    <col min="5" max="5" width="18.375" style="1" customWidth="1"/>
    <col min="6" max="6" width="2.875" style="1" customWidth="1"/>
    <col min="7" max="7" width="17.125" style="1" customWidth="1"/>
    <col min="8" max="8" width="12.50390625" style="1" customWidth="1"/>
    <col min="9" max="9" width="17.50390625" style="1" customWidth="1"/>
    <col min="10" max="10" width="18.625" style="1" customWidth="1"/>
    <col min="11" max="16384" width="11.50390625" style="1" customWidth="1"/>
  </cols>
  <sheetData>
    <row r="1" spans="7:10" ht="15" customHeight="1">
      <c r="G1" s="93"/>
      <c r="J1" s="176" t="s">
        <v>162</v>
      </c>
    </row>
    <row r="2" spans="2:10" ht="18">
      <c r="B2" s="227" t="s">
        <v>199</v>
      </c>
      <c r="G2" s="231"/>
      <c r="J2" s="692" t="s">
        <v>426</v>
      </c>
    </row>
    <row r="3" spans="2:5" s="6" customFormat="1" ht="22.5">
      <c r="B3" s="229" t="str">
        <f>'Табл.Т.1'!$B$3</f>
        <v>Наименование предприятия</v>
      </c>
      <c r="C3" s="5"/>
      <c r="D3" s="5"/>
      <c r="E3" s="762"/>
    </row>
    <row r="4" spans="2:5" s="6" customFormat="1" ht="4.5" customHeight="1">
      <c r="B4" s="229"/>
      <c r="C4" s="5"/>
      <c r="D4" s="5"/>
      <c r="E4" s="5"/>
    </row>
    <row r="5" ht="4.5" customHeight="1" thickBot="1">
      <c r="B5" s="3"/>
    </row>
    <row r="6" spans="2:10" ht="25.5" customHeight="1">
      <c r="B6" s="542" t="s">
        <v>301</v>
      </c>
      <c r="C6" s="1300" t="s">
        <v>553</v>
      </c>
      <c r="D6" s="1300" t="s">
        <v>552</v>
      </c>
      <c r="E6" s="1302" t="s">
        <v>551</v>
      </c>
      <c r="G6" s="542" t="s">
        <v>302</v>
      </c>
      <c r="H6" s="1300" t="s">
        <v>550</v>
      </c>
      <c r="I6" s="1300" t="s">
        <v>549</v>
      </c>
      <c r="J6" s="1302" t="s">
        <v>200</v>
      </c>
    </row>
    <row r="7" spans="2:10" ht="28.5" customHeight="1" thickBot="1">
      <c r="B7" s="801">
        <f>'Табл.Т.2..'!$E$7</f>
        <v>0</v>
      </c>
      <c r="C7" s="1301"/>
      <c r="D7" s="1301"/>
      <c r="E7" s="1303"/>
      <c r="G7" s="801">
        <f>'Табл.Т.2..'!$F$7</f>
        <v>0</v>
      </c>
      <c r="H7" s="1301"/>
      <c r="I7" s="1301"/>
      <c r="J7" s="1303"/>
    </row>
    <row r="8" spans="2:10" ht="24" customHeight="1" thickBot="1">
      <c r="B8" s="789">
        <v>1</v>
      </c>
      <c r="C8" s="789">
        <f>B8+1</f>
        <v>2</v>
      </c>
      <c r="D8" s="789">
        <f aca="true" t="shared" si="0" ref="D8:J8">C8+1</f>
        <v>3</v>
      </c>
      <c r="E8" s="789">
        <f t="shared" si="0"/>
        <v>4</v>
      </c>
      <c r="G8" s="789">
        <f>E8+1</f>
        <v>5</v>
      </c>
      <c r="H8" s="789">
        <f t="shared" si="0"/>
        <v>6</v>
      </c>
      <c r="I8" s="789">
        <f t="shared" si="0"/>
        <v>7</v>
      </c>
      <c r="J8" s="789">
        <f t="shared" si="0"/>
        <v>8</v>
      </c>
    </row>
    <row r="9" spans="2:10" ht="24" customHeight="1" thickBot="1">
      <c r="B9" s="546" t="s">
        <v>201</v>
      </c>
      <c r="C9" s="478">
        <f>SUM(C10:C16)</f>
        <v>1000500</v>
      </c>
      <c r="D9" s="479">
        <f>E9/C9</f>
        <v>0.012001499250374813</v>
      </c>
      <c r="E9" s="802">
        <f>SUM(E10:E16)</f>
        <v>12007.5</v>
      </c>
      <c r="G9" s="546" t="s">
        <v>201</v>
      </c>
      <c r="H9" s="478">
        <f>SUM(H10:H16)</f>
        <v>1100000</v>
      </c>
      <c r="I9" s="479">
        <f>J9/H9</f>
        <v>0.009</v>
      </c>
      <c r="J9" s="802">
        <f>SUM(J10:J16)</f>
        <v>9900</v>
      </c>
    </row>
    <row r="10" spans="2:10" ht="15">
      <c r="B10" s="792" t="s">
        <v>300</v>
      </c>
      <c r="C10" s="793">
        <v>1000000</v>
      </c>
      <c r="D10" s="794">
        <v>0.012</v>
      </c>
      <c r="E10" s="795">
        <f aca="true" t="shared" si="1" ref="E10:E16">C10*D10</f>
        <v>12000</v>
      </c>
      <c r="G10" s="792" t="s">
        <v>300</v>
      </c>
      <c r="H10" s="793">
        <v>1000000</v>
      </c>
      <c r="I10" s="800">
        <v>0.0098</v>
      </c>
      <c r="J10" s="795">
        <f aca="true" t="shared" si="2" ref="J10:J16">H10*I10</f>
        <v>9800</v>
      </c>
    </row>
    <row r="11" spans="2:10" ht="27">
      <c r="B11" s="543" t="s">
        <v>299</v>
      </c>
      <c r="C11" s="547">
        <v>500</v>
      </c>
      <c r="D11" s="551">
        <v>0.015</v>
      </c>
      <c r="E11" s="550">
        <f t="shared" si="1"/>
        <v>7.5</v>
      </c>
      <c r="G11" s="543" t="s">
        <v>299</v>
      </c>
      <c r="H11" s="547">
        <v>100000</v>
      </c>
      <c r="I11" s="551">
        <v>0.001</v>
      </c>
      <c r="J11" s="550">
        <f t="shared" si="2"/>
        <v>100</v>
      </c>
    </row>
    <row r="12" spans="2:10" ht="10.5" customHeight="1">
      <c r="B12" s="544"/>
      <c r="C12" s="548"/>
      <c r="D12" s="551"/>
      <c r="E12" s="550">
        <f t="shared" si="1"/>
        <v>0</v>
      </c>
      <c r="G12" s="544"/>
      <c r="H12" s="548"/>
      <c r="I12" s="551"/>
      <c r="J12" s="550">
        <f t="shared" si="2"/>
        <v>0</v>
      </c>
    </row>
    <row r="13" spans="2:10" ht="10.5" customHeight="1">
      <c r="B13" s="545"/>
      <c r="C13" s="549"/>
      <c r="D13" s="552"/>
      <c r="E13" s="550">
        <f t="shared" si="1"/>
        <v>0</v>
      </c>
      <c r="G13" s="545"/>
      <c r="H13" s="549"/>
      <c r="I13" s="552"/>
      <c r="J13" s="550">
        <f t="shared" si="2"/>
        <v>0</v>
      </c>
    </row>
    <row r="14" spans="2:10" ht="10.5" customHeight="1">
      <c r="B14" s="545"/>
      <c r="C14" s="549"/>
      <c r="D14" s="552"/>
      <c r="E14" s="550">
        <f t="shared" si="1"/>
        <v>0</v>
      </c>
      <c r="G14" s="545"/>
      <c r="H14" s="549"/>
      <c r="I14" s="552"/>
      <c r="J14" s="550">
        <f t="shared" si="2"/>
        <v>0</v>
      </c>
    </row>
    <row r="15" spans="2:10" ht="10.5" customHeight="1">
      <c r="B15" s="545"/>
      <c r="C15" s="549"/>
      <c r="D15" s="552"/>
      <c r="E15" s="550">
        <f t="shared" si="1"/>
        <v>0</v>
      </c>
      <c r="G15" s="545"/>
      <c r="H15" s="549"/>
      <c r="I15" s="552"/>
      <c r="J15" s="550">
        <f t="shared" si="2"/>
        <v>0</v>
      </c>
    </row>
    <row r="16" spans="2:10" ht="10.5" customHeight="1" thickBot="1">
      <c r="B16" s="796"/>
      <c r="C16" s="797"/>
      <c r="D16" s="798"/>
      <c r="E16" s="799">
        <f t="shared" si="1"/>
        <v>0</v>
      </c>
      <c r="G16" s="796"/>
      <c r="H16" s="797"/>
      <c r="I16" s="798"/>
      <c r="J16" s="799">
        <f t="shared" si="2"/>
        <v>0</v>
      </c>
    </row>
    <row r="18" spans="2:5" ht="6" customHeight="1">
      <c r="B18" s="7"/>
      <c r="C18" s="7"/>
      <c r="D18" s="7"/>
      <c r="E18" s="9"/>
    </row>
    <row r="19" ht="18.75" customHeight="1">
      <c r="B19" s="253" t="str">
        <f>'Табл.Т.1'!$B$29</f>
        <v>Директор</v>
      </c>
    </row>
    <row r="20" ht="4.5" customHeight="1">
      <c r="B20"/>
    </row>
    <row r="21" ht="15">
      <c r="B21" s="253" t="str">
        <f>'Табл.Т.3 Реестр сч'!$B$48</f>
        <v>Главный бухгалтер</v>
      </c>
    </row>
    <row r="22" ht="6" customHeight="1">
      <c r="B22"/>
    </row>
    <row r="23" ht="11.25" customHeight="1">
      <c r="B23" s="253" t="str">
        <f>'Табл.Т.1'!$B$31</f>
        <v>Исполнитель (телефон)</v>
      </c>
    </row>
    <row r="24" spans="6:8" ht="11.25" customHeight="1">
      <c r="F24" s="55"/>
      <c r="G24" s="55"/>
      <c r="H24" s="54"/>
    </row>
    <row r="25" ht="12.75">
      <c r="B25" s="725"/>
    </row>
    <row r="26" spans="6:8" ht="11.25" customHeight="1">
      <c r="F26" s="55"/>
      <c r="G26" s="55"/>
      <c r="H26" s="54"/>
    </row>
    <row r="27" spans="6:8" ht="11.25" customHeight="1">
      <c r="F27" s="55"/>
      <c r="G27" s="55"/>
      <c r="H27" s="54"/>
    </row>
    <row r="28" spans="6:8" ht="15">
      <c r="F28" s="72"/>
      <c r="G28" s="72"/>
      <c r="H28" s="54"/>
    </row>
    <row r="29" ht="7.5" customHeight="1"/>
    <row r="31" ht="9" customHeight="1"/>
  </sheetData>
  <sheetProtection/>
  <mergeCells count="6">
    <mergeCell ref="C6:C7"/>
    <mergeCell ref="D6:D7"/>
    <mergeCell ref="E6:E7"/>
    <mergeCell ref="H6:H7"/>
    <mergeCell ref="I6:I7"/>
    <mergeCell ref="J6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1:AC261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42" sqref="B42:B43"/>
    </sheetView>
  </sheetViews>
  <sheetFormatPr defaultColWidth="9.00390625" defaultRowHeight="12.75" outlineLevelRow="1" outlineLevelCol="1"/>
  <cols>
    <col min="1" max="1" width="3.625" style="0" customWidth="1"/>
    <col min="2" max="2" width="19.875" style="110" customWidth="1"/>
    <col min="3" max="3" width="18.50390625" style="110" customWidth="1"/>
    <col min="4" max="4" width="14.375" style="110" customWidth="1"/>
    <col min="5" max="5" width="11.125" style="110" customWidth="1"/>
    <col min="6" max="6" width="7.375" style="110" customWidth="1" outlineLevel="1"/>
    <col min="7" max="7" width="6.875" style="110" customWidth="1" outlineLevel="1"/>
    <col min="8" max="8" width="8.50390625" style="110" customWidth="1" outlineLevel="1"/>
    <col min="9" max="9" width="7.50390625" style="110" customWidth="1" outlineLevel="1"/>
    <col min="10" max="10" width="8.00390625" style="110" customWidth="1" outlineLevel="1"/>
    <col min="11" max="11" width="18.625" style="110" customWidth="1"/>
    <col min="12" max="13" width="11.375" style="110" customWidth="1"/>
    <col min="14" max="14" width="24.875" style="0" customWidth="1"/>
  </cols>
  <sheetData>
    <row r="1" spans="2:29" s="259" customFormat="1" ht="12" customHeight="1">
      <c r="B1" s="186"/>
      <c r="C1" s="186"/>
      <c r="D1"/>
      <c r="E1"/>
      <c r="F1"/>
      <c r="G1"/>
      <c r="H1"/>
      <c r="I1"/>
      <c r="J1"/>
      <c r="K1"/>
      <c r="L1"/>
      <c r="M1"/>
      <c r="N1"/>
      <c r="O1"/>
      <c r="P1"/>
      <c r="Q1" s="176" t="s">
        <v>162</v>
      </c>
      <c r="T1"/>
      <c r="U1"/>
      <c r="V1"/>
      <c r="W1"/>
      <c r="X1"/>
      <c r="Y1"/>
      <c r="Z1"/>
      <c r="AA1"/>
      <c r="AB1"/>
      <c r="AC1"/>
    </row>
    <row r="2" spans="2:29" s="259" customFormat="1" ht="12.75" customHeight="1">
      <c r="B2" s="5" t="s">
        <v>463</v>
      </c>
      <c r="D2"/>
      <c r="E2"/>
      <c r="F2"/>
      <c r="G2"/>
      <c r="H2"/>
      <c r="I2"/>
      <c r="J2"/>
      <c r="K2"/>
      <c r="L2"/>
      <c r="M2"/>
      <c r="N2"/>
      <c r="O2"/>
      <c r="P2"/>
      <c r="Q2" s="176" t="s">
        <v>609</v>
      </c>
      <c r="T2"/>
      <c r="U2"/>
      <c r="V2"/>
      <c r="W2"/>
      <c r="X2"/>
      <c r="Y2"/>
      <c r="Z2"/>
      <c r="AA2"/>
      <c r="AB2"/>
      <c r="AC2"/>
    </row>
    <row r="3" spans="2:29" s="259" customFormat="1" ht="12.75" customHeight="1">
      <c r="B3" s="229" t="str">
        <f>'Табл.Т.1'!$B$3</f>
        <v>Наименование предприятия</v>
      </c>
      <c r="D3"/>
      <c r="E3"/>
      <c r="F3"/>
      <c r="G3"/>
      <c r="H3"/>
      <c r="I3"/>
      <c r="J3"/>
      <c r="K3" s="762"/>
      <c r="L3"/>
      <c r="M3"/>
      <c r="N3"/>
      <c r="O3"/>
      <c r="P3"/>
      <c r="Q3"/>
      <c r="R3"/>
      <c r="T3"/>
      <c r="U3"/>
      <c r="V3"/>
      <c r="W3"/>
      <c r="X3"/>
      <c r="Y3"/>
      <c r="Z3"/>
      <c r="AA3"/>
      <c r="AB3"/>
      <c r="AC3"/>
    </row>
    <row r="4" spans="2:29" s="259" customFormat="1" ht="10.5" customHeight="1">
      <c r="B4" s="724" t="s">
        <v>598</v>
      </c>
      <c r="C4" s="22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T4"/>
      <c r="U4"/>
      <c r="V4"/>
      <c r="W4"/>
      <c r="X4"/>
      <c r="Y4"/>
      <c r="Z4"/>
      <c r="AA4"/>
      <c r="AB4"/>
      <c r="AC4"/>
    </row>
    <row r="5" spans="2:29" s="259" customFormat="1" ht="3" customHeight="1" thickBot="1">
      <c r="B5" s="10"/>
      <c r="C5" s="22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T5"/>
      <c r="U5"/>
      <c r="V5"/>
      <c r="W5"/>
      <c r="X5"/>
      <c r="Y5"/>
      <c r="Z5"/>
      <c r="AA5"/>
      <c r="AB5"/>
      <c r="AC5"/>
    </row>
    <row r="6" spans="2:18" ht="63.75" customHeight="1">
      <c r="B6" s="1304" t="s">
        <v>610</v>
      </c>
      <c r="C6" s="1291" t="s">
        <v>292</v>
      </c>
      <c r="D6" s="1291" t="s">
        <v>611</v>
      </c>
      <c r="E6" s="1308" t="s">
        <v>398</v>
      </c>
      <c r="F6" s="1305" t="s">
        <v>612</v>
      </c>
      <c r="G6" s="1305" t="s">
        <v>396</v>
      </c>
      <c r="H6" s="1305" t="s">
        <v>395</v>
      </c>
      <c r="I6" s="1305" t="s">
        <v>402</v>
      </c>
      <c r="J6" s="1305" t="s">
        <v>394</v>
      </c>
      <c r="K6" s="689" t="s">
        <v>590</v>
      </c>
      <c r="L6" s="689" t="s">
        <v>800</v>
      </c>
      <c r="M6" s="690" t="s">
        <v>801</v>
      </c>
      <c r="N6" s="691" t="s">
        <v>591</v>
      </c>
      <c r="O6" s="689" t="s">
        <v>5</v>
      </c>
      <c r="P6" s="689" t="s">
        <v>6</v>
      </c>
      <c r="Q6" s="689" t="s">
        <v>7</v>
      </c>
      <c r="R6" s="690" t="s">
        <v>397</v>
      </c>
    </row>
    <row r="7" spans="2:18" ht="23.25" customHeight="1" thickBot="1">
      <c r="B7" s="1294"/>
      <c r="C7" s="1307"/>
      <c r="D7" s="1307"/>
      <c r="E7" s="1309"/>
      <c r="F7" s="1306"/>
      <c r="G7" s="1306"/>
      <c r="H7" s="1306"/>
      <c r="I7" s="1306"/>
      <c r="J7" s="1306"/>
      <c r="K7" s="808">
        <f>'Табл.Т.2..'!$F$7</f>
        <v>0</v>
      </c>
      <c r="L7" s="808">
        <f>'Табл.Т.2..'!$F$7</f>
        <v>0</v>
      </c>
      <c r="M7" s="809">
        <f>'Табл.Т.2..'!$F$7</f>
        <v>0</v>
      </c>
      <c r="N7" s="810">
        <f>'Табл.Т.2..'!$E$7</f>
        <v>0</v>
      </c>
      <c r="O7" s="808">
        <f>'Табл.Т.2..'!$E$7</f>
        <v>0</v>
      </c>
      <c r="P7" s="808">
        <f>'Табл.Т.2..'!$E$7</f>
        <v>0</v>
      </c>
      <c r="Q7" s="808">
        <f>'Табл.Т.2..'!$E$7</f>
        <v>0</v>
      </c>
      <c r="R7" s="809">
        <f>'Табл.Т.2..'!$E$7</f>
        <v>0</v>
      </c>
    </row>
    <row r="8" spans="2:18" ht="14.25" customHeight="1" thickBot="1">
      <c r="B8" s="726">
        <v>1</v>
      </c>
      <c r="C8" s="726">
        <f aca="true" t="shared" si="0" ref="C8:H8">B8+1</f>
        <v>2</v>
      </c>
      <c r="D8" s="726">
        <f t="shared" si="0"/>
        <v>3</v>
      </c>
      <c r="E8" s="726">
        <f t="shared" si="0"/>
        <v>4</v>
      </c>
      <c r="F8" s="726">
        <f t="shared" si="0"/>
        <v>5</v>
      </c>
      <c r="G8" s="726">
        <f t="shared" si="0"/>
        <v>6</v>
      </c>
      <c r="H8" s="726">
        <f t="shared" si="0"/>
        <v>7</v>
      </c>
      <c r="I8" s="726">
        <f aca="true" t="shared" si="1" ref="I8:R8">H8+1</f>
        <v>8</v>
      </c>
      <c r="J8" s="726">
        <f t="shared" si="1"/>
        <v>9</v>
      </c>
      <c r="K8" s="726">
        <f t="shared" si="1"/>
        <v>10</v>
      </c>
      <c r="L8" s="726">
        <f t="shared" si="1"/>
        <v>11</v>
      </c>
      <c r="M8" s="726">
        <f t="shared" si="1"/>
        <v>12</v>
      </c>
      <c r="N8" s="726">
        <f t="shared" si="1"/>
        <v>13</v>
      </c>
      <c r="O8" s="726">
        <f t="shared" si="1"/>
        <v>14</v>
      </c>
      <c r="P8" s="726">
        <f t="shared" si="1"/>
        <v>15</v>
      </c>
      <c r="Q8" s="726">
        <f t="shared" si="1"/>
        <v>16</v>
      </c>
      <c r="R8" s="726">
        <f t="shared" si="1"/>
        <v>17</v>
      </c>
    </row>
    <row r="9" spans="2:18" ht="15.75" customHeight="1" thickBot="1">
      <c r="B9" s="823" t="s">
        <v>160</v>
      </c>
      <c r="C9" s="824"/>
      <c r="D9" s="824"/>
      <c r="E9" s="824"/>
      <c r="F9" s="824"/>
      <c r="G9" s="824"/>
      <c r="H9" s="824"/>
      <c r="I9" s="824"/>
      <c r="J9" s="824"/>
      <c r="K9" s="75"/>
      <c r="L9" s="208"/>
      <c r="M9" s="75"/>
      <c r="N9" s="705"/>
      <c r="O9" s="439"/>
      <c r="P9" s="439"/>
      <c r="Q9" s="439"/>
      <c r="R9" s="440"/>
    </row>
    <row r="10" spans="2:18" ht="15" customHeight="1" thickBot="1">
      <c r="B10" s="819" t="s">
        <v>340</v>
      </c>
      <c r="C10" s="821"/>
      <c r="D10" s="822"/>
      <c r="E10" s="820"/>
      <c r="F10" s="820"/>
      <c r="G10" s="820"/>
      <c r="H10" s="820"/>
      <c r="I10" s="820"/>
      <c r="J10" s="820"/>
      <c r="K10" s="820"/>
      <c r="L10" s="820"/>
      <c r="M10" s="820"/>
      <c r="N10" s="704"/>
      <c r="O10" s="702"/>
      <c r="P10" s="702"/>
      <c r="Q10" s="702"/>
      <c r="R10" s="703"/>
    </row>
    <row r="11" spans="2:18" ht="13.5" customHeight="1" thickBot="1">
      <c r="B11" s="437" t="s">
        <v>356</v>
      </c>
      <c r="C11" s="783"/>
      <c r="D11" s="813"/>
      <c r="E11" s="783"/>
      <c r="F11" s="783"/>
      <c r="G11" s="447"/>
      <c r="H11" s="447"/>
      <c r="I11" s="447"/>
      <c r="J11" s="447"/>
      <c r="K11" s="75"/>
      <c r="L11" s="208"/>
      <c r="M11" s="208"/>
      <c r="N11" s="705"/>
      <c r="O11" s="439"/>
      <c r="P11" s="439"/>
      <c r="Q11" s="439"/>
      <c r="R11" s="440"/>
    </row>
    <row r="12" spans="2:18" ht="13.5" customHeight="1" thickBot="1">
      <c r="B12" s="804">
        <v>1</v>
      </c>
      <c r="C12" s="784" t="s">
        <v>102</v>
      </c>
      <c r="D12" s="816"/>
      <c r="E12" s="817"/>
      <c r="F12" s="805"/>
      <c r="G12" s="805"/>
      <c r="H12" s="805"/>
      <c r="I12" s="805"/>
      <c r="J12" s="805"/>
      <c r="K12" s="805"/>
      <c r="L12" s="805"/>
      <c r="M12" s="812"/>
      <c r="N12" s="706"/>
      <c r="O12" s="579"/>
      <c r="P12" s="579"/>
      <c r="Q12" s="579"/>
      <c r="R12" s="580"/>
    </row>
    <row r="13" spans="2:18" s="74" customFormat="1" ht="13.5" customHeight="1" thickBot="1">
      <c r="B13" s="436"/>
      <c r="C13" s="772" t="s">
        <v>9</v>
      </c>
      <c r="D13" s="803"/>
      <c r="E13" s="61"/>
      <c r="F13" s="432"/>
      <c r="G13" s="433"/>
      <c r="H13" s="433"/>
      <c r="I13" s="433"/>
      <c r="J13" s="83"/>
      <c r="K13" s="438"/>
      <c r="L13" s="442"/>
      <c r="M13" s="438"/>
      <c r="N13" s="705"/>
      <c r="O13" s="439"/>
      <c r="P13" s="439"/>
      <c r="Q13" s="439"/>
      <c r="R13" s="440"/>
    </row>
    <row r="14" spans="2:18" ht="14.25" customHeight="1" outlineLevel="1">
      <c r="B14" s="436"/>
      <c r="C14" s="448"/>
      <c r="D14" s="803"/>
      <c r="E14" s="61"/>
      <c r="F14" s="77"/>
      <c r="G14" s="77"/>
      <c r="H14" s="77"/>
      <c r="I14" s="441"/>
      <c r="J14" s="441"/>
      <c r="K14" s="441"/>
      <c r="L14" s="441"/>
      <c r="M14" s="446"/>
      <c r="N14" s="443"/>
      <c r="O14" s="61"/>
      <c r="P14" s="61"/>
      <c r="Q14" s="61"/>
      <c r="R14" s="444"/>
    </row>
    <row r="15" spans="2:18" ht="14.25" customHeight="1" outlineLevel="1">
      <c r="B15" s="436"/>
      <c r="C15" s="436"/>
      <c r="D15" s="803"/>
      <c r="E15" s="61"/>
      <c r="F15" s="77"/>
      <c r="G15" s="77"/>
      <c r="H15" s="77"/>
      <c r="I15" s="77"/>
      <c r="J15" s="77"/>
      <c r="K15" s="77"/>
      <c r="L15" s="77"/>
      <c r="M15" s="435"/>
      <c r="N15" s="443"/>
      <c r="O15" s="61"/>
      <c r="P15" s="61"/>
      <c r="Q15" s="61"/>
      <c r="R15" s="444"/>
    </row>
    <row r="16" spans="2:18" ht="14.25" customHeight="1" outlineLevel="1">
      <c r="B16" s="436"/>
      <c r="C16" s="436"/>
      <c r="D16" s="803"/>
      <c r="E16" s="61"/>
      <c r="F16" s="77"/>
      <c r="G16" s="77"/>
      <c r="H16" s="77"/>
      <c r="I16" s="77"/>
      <c r="J16" s="77"/>
      <c r="K16" s="77"/>
      <c r="L16" s="77"/>
      <c r="M16" s="435"/>
      <c r="N16" s="443"/>
      <c r="O16" s="61"/>
      <c r="P16" s="61"/>
      <c r="Q16" s="61"/>
      <c r="R16" s="444"/>
    </row>
    <row r="17" spans="2:18" ht="15.75" customHeight="1" outlineLevel="1">
      <c r="B17" s="436"/>
      <c r="C17" s="436"/>
      <c r="D17" s="803"/>
      <c r="E17" s="541"/>
      <c r="F17" s="82"/>
      <c r="G17" s="77"/>
      <c r="H17" s="77"/>
      <c r="I17" s="77"/>
      <c r="J17" s="77"/>
      <c r="K17" s="77"/>
      <c r="L17" s="77"/>
      <c r="M17" s="435"/>
      <c r="N17" s="443"/>
      <c r="O17" s="61"/>
      <c r="P17" s="61"/>
      <c r="Q17" s="61"/>
      <c r="R17" s="444"/>
    </row>
    <row r="18" spans="2:18" ht="15.75" customHeight="1" outlineLevel="1" thickBot="1">
      <c r="B18" s="811"/>
      <c r="C18" s="811"/>
      <c r="D18" s="813"/>
      <c r="E18" s="814"/>
      <c r="F18" s="806"/>
      <c r="G18" s="807"/>
      <c r="H18" s="807"/>
      <c r="I18" s="807"/>
      <c r="J18" s="807"/>
      <c r="K18" s="807"/>
      <c r="L18" s="807"/>
      <c r="M18" s="815"/>
      <c r="N18" s="782"/>
      <c r="O18" s="783"/>
      <c r="P18" s="783"/>
      <c r="Q18" s="783"/>
      <c r="R18" s="741"/>
    </row>
    <row r="19" spans="2:18" ht="15" customHeight="1" thickBot="1">
      <c r="B19" s="819" t="s">
        <v>340</v>
      </c>
      <c r="C19" s="821"/>
      <c r="D19" s="822"/>
      <c r="E19" s="820"/>
      <c r="F19" s="820"/>
      <c r="G19" s="820"/>
      <c r="H19" s="820"/>
      <c r="I19" s="820"/>
      <c r="J19" s="820"/>
      <c r="K19" s="820"/>
      <c r="L19" s="820"/>
      <c r="M19" s="820"/>
      <c r="N19" s="704"/>
      <c r="O19" s="702"/>
      <c r="P19" s="702"/>
      <c r="Q19" s="702"/>
      <c r="R19" s="703"/>
    </row>
    <row r="20" spans="2:18" ht="13.5" customHeight="1" thickBot="1">
      <c r="B20" s="437" t="s">
        <v>356</v>
      </c>
      <c r="C20" s="783"/>
      <c r="D20" s="813"/>
      <c r="E20" s="783"/>
      <c r="F20" s="783"/>
      <c r="G20" s="447"/>
      <c r="H20" s="447"/>
      <c r="I20" s="447"/>
      <c r="J20" s="447"/>
      <c r="K20" s="75"/>
      <c r="L20" s="208"/>
      <c r="M20" s="208"/>
      <c r="N20" s="705"/>
      <c r="O20" s="439"/>
      <c r="P20" s="439"/>
      <c r="Q20" s="439"/>
      <c r="R20" s="440"/>
    </row>
    <row r="21" spans="2:18" ht="13.5" customHeight="1" thickBot="1">
      <c r="B21" s="804">
        <v>2</v>
      </c>
      <c r="C21" s="784" t="s">
        <v>102</v>
      </c>
      <c r="D21" s="816"/>
      <c r="E21" s="817"/>
      <c r="F21" s="805"/>
      <c r="G21" s="805"/>
      <c r="H21" s="805"/>
      <c r="I21" s="805"/>
      <c r="J21" s="805"/>
      <c r="K21" s="805"/>
      <c r="L21" s="805"/>
      <c r="M21" s="812"/>
      <c r="N21" s="706"/>
      <c r="O21" s="579"/>
      <c r="P21" s="579"/>
      <c r="Q21" s="579"/>
      <c r="R21" s="580"/>
    </row>
    <row r="22" spans="2:18" s="74" customFormat="1" ht="13.5" customHeight="1" thickBot="1">
      <c r="B22" s="436"/>
      <c r="C22" s="772" t="s">
        <v>9</v>
      </c>
      <c r="D22" s="803"/>
      <c r="E22" s="61"/>
      <c r="F22" s="432"/>
      <c r="G22" s="433"/>
      <c r="H22" s="433"/>
      <c r="I22" s="433"/>
      <c r="J22" s="83"/>
      <c r="K22" s="438"/>
      <c r="L22" s="442"/>
      <c r="M22" s="438"/>
      <c r="N22" s="705"/>
      <c r="O22" s="439"/>
      <c r="P22" s="439"/>
      <c r="Q22" s="439"/>
      <c r="R22" s="440"/>
    </row>
    <row r="23" spans="2:18" ht="14.25" customHeight="1" outlineLevel="1">
      <c r="B23" s="436"/>
      <c r="C23" s="448"/>
      <c r="D23" s="803"/>
      <c r="E23" s="61"/>
      <c r="F23" s="77"/>
      <c r="G23" s="77"/>
      <c r="H23" s="77"/>
      <c r="I23" s="441"/>
      <c r="J23" s="441"/>
      <c r="K23" s="441"/>
      <c r="L23" s="441"/>
      <c r="M23" s="446"/>
      <c r="N23" s="443"/>
      <c r="O23" s="61"/>
      <c r="P23" s="61"/>
      <c r="Q23" s="61"/>
      <c r="R23" s="444"/>
    </row>
    <row r="24" spans="2:18" ht="14.25" customHeight="1" outlineLevel="1">
      <c r="B24" s="436"/>
      <c r="C24" s="436"/>
      <c r="D24" s="803"/>
      <c r="E24" s="61"/>
      <c r="F24" s="77"/>
      <c r="G24" s="77"/>
      <c r="H24" s="77"/>
      <c r="I24" s="77"/>
      <c r="J24" s="77"/>
      <c r="K24" s="77"/>
      <c r="L24" s="77"/>
      <c r="M24" s="435"/>
      <c r="N24" s="443"/>
      <c r="O24" s="61"/>
      <c r="P24" s="61"/>
      <c r="Q24" s="61"/>
      <c r="R24" s="444"/>
    </row>
    <row r="25" spans="2:18" ht="14.25" customHeight="1" outlineLevel="1">
      <c r="B25" s="436"/>
      <c r="C25" s="436"/>
      <c r="D25" s="803"/>
      <c r="E25" s="61"/>
      <c r="F25" s="77"/>
      <c r="G25" s="77"/>
      <c r="H25" s="77"/>
      <c r="I25" s="77"/>
      <c r="J25" s="77"/>
      <c r="K25" s="77"/>
      <c r="L25" s="77"/>
      <c r="M25" s="435"/>
      <c r="N25" s="443"/>
      <c r="O25" s="61"/>
      <c r="P25" s="61"/>
      <c r="Q25" s="61"/>
      <c r="R25" s="444"/>
    </row>
    <row r="26" spans="2:18" ht="15.75" customHeight="1" outlineLevel="1">
      <c r="B26" s="436"/>
      <c r="C26" s="436"/>
      <c r="D26" s="803"/>
      <c r="E26" s="541"/>
      <c r="F26" s="82"/>
      <c r="G26" s="77"/>
      <c r="H26" s="77"/>
      <c r="I26" s="77"/>
      <c r="J26" s="77"/>
      <c r="K26" s="77"/>
      <c r="L26" s="77"/>
      <c r="M26" s="435"/>
      <c r="N26" s="443"/>
      <c r="O26" s="61"/>
      <c r="P26" s="61"/>
      <c r="Q26" s="61"/>
      <c r="R26" s="444"/>
    </row>
    <row r="27" spans="2:18" ht="15.75" customHeight="1" outlineLevel="1" thickBot="1">
      <c r="B27" s="811"/>
      <c r="C27" s="811"/>
      <c r="D27" s="813"/>
      <c r="E27" s="814"/>
      <c r="F27" s="806"/>
      <c r="G27" s="807"/>
      <c r="H27" s="807"/>
      <c r="I27" s="807"/>
      <c r="J27" s="807"/>
      <c r="K27" s="807"/>
      <c r="L27" s="807"/>
      <c r="M27" s="815"/>
      <c r="N27" s="782"/>
      <c r="O27" s="783"/>
      <c r="P27" s="783"/>
      <c r="Q27" s="783"/>
      <c r="R27" s="741"/>
    </row>
    <row r="28" spans="2:18" ht="13.5" customHeight="1" thickBot="1">
      <c r="B28" s="804">
        <v>2</v>
      </c>
      <c r="C28" s="784" t="s">
        <v>102</v>
      </c>
      <c r="D28" s="825" t="s">
        <v>401</v>
      </c>
      <c r="E28" s="817"/>
      <c r="F28" s="805"/>
      <c r="G28" s="805"/>
      <c r="H28" s="805"/>
      <c r="I28" s="805"/>
      <c r="J28" s="805"/>
      <c r="K28" s="805"/>
      <c r="L28" s="805"/>
      <c r="M28" s="812"/>
      <c r="N28" s="706"/>
      <c r="O28" s="579"/>
      <c r="P28" s="579"/>
      <c r="Q28" s="579"/>
      <c r="R28" s="580"/>
    </row>
    <row r="29" spans="2:18" s="74" customFormat="1" ht="13.5" customHeight="1" thickBot="1">
      <c r="B29" s="436"/>
      <c r="C29" s="772" t="s">
        <v>9</v>
      </c>
      <c r="D29" s="803"/>
      <c r="E29" s="61"/>
      <c r="F29" s="432"/>
      <c r="G29" s="433"/>
      <c r="H29" s="433"/>
      <c r="I29" s="433"/>
      <c r="J29" s="83"/>
      <c r="K29" s="438"/>
      <c r="L29" s="442"/>
      <c r="M29" s="438"/>
      <c r="N29" s="705"/>
      <c r="O29" s="439"/>
      <c r="P29" s="439"/>
      <c r="Q29" s="439"/>
      <c r="R29" s="440"/>
    </row>
    <row r="30" spans="2:18" ht="14.25" customHeight="1" outlineLevel="1">
      <c r="B30" s="436"/>
      <c r="C30" s="448"/>
      <c r="D30" s="803"/>
      <c r="E30" s="61"/>
      <c r="F30" s="77"/>
      <c r="G30" s="77"/>
      <c r="H30" s="77"/>
      <c r="I30" s="441"/>
      <c r="J30" s="441"/>
      <c r="K30" s="441"/>
      <c r="L30" s="441"/>
      <c r="M30" s="446"/>
      <c r="N30" s="443"/>
      <c r="O30" s="61"/>
      <c r="P30" s="61"/>
      <c r="Q30" s="61"/>
      <c r="R30" s="444"/>
    </row>
    <row r="31" spans="2:18" ht="14.25" customHeight="1" outlineLevel="1">
      <c r="B31" s="436"/>
      <c r="C31" s="436"/>
      <c r="D31" s="803"/>
      <c r="E31" s="61"/>
      <c r="F31" s="77"/>
      <c r="G31" s="77"/>
      <c r="H31" s="77"/>
      <c r="I31" s="77"/>
      <c r="J31" s="77"/>
      <c r="K31" s="77"/>
      <c r="L31" s="77"/>
      <c r="M31" s="435"/>
      <c r="N31" s="443"/>
      <c r="O31" s="61"/>
      <c r="P31" s="61"/>
      <c r="Q31" s="61"/>
      <c r="R31" s="444"/>
    </row>
    <row r="32" spans="2:18" ht="14.25" customHeight="1" outlineLevel="1">
      <c r="B32" s="436"/>
      <c r="C32" s="436"/>
      <c r="D32" s="803"/>
      <c r="E32" s="61"/>
      <c r="F32" s="77"/>
      <c r="G32" s="77"/>
      <c r="H32" s="77"/>
      <c r="I32" s="77"/>
      <c r="J32" s="77"/>
      <c r="K32" s="77"/>
      <c r="L32" s="77"/>
      <c r="M32" s="435"/>
      <c r="N32" s="443"/>
      <c r="O32" s="61"/>
      <c r="P32" s="61"/>
      <c r="Q32" s="61"/>
      <c r="R32" s="444"/>
    </row>
    <row r="33" spans="2:18" ht="15.75" customHeight="1" outlineLevel="1">
      <c r="B33" s="436"/>
      <c r="C33" s="436"/>
      <c r="D33" s="803"/>
      <c r="E33" s="541"/>
      <c r="F33" s="82"/>
      <c r="G33" s="77"/>
      <c r="H33" s="77"/>
      <c r="I33" s="77"/>
      <c r="J33" s="77"/>
      <c r="K33" s="77"/>
      <c r="L33" s="77"/>
      <c r="M33" s="435"/>
      <c r="N33" s="443"/>
      <c r="O33" s="61"/>
      <c r="P33" s="61"/>
      <c r="Q33" s="61"/>
      <c r="R33" s="444"/>
    </row>
    <row r="34" spans="2:18" ht="15.75" customHeight="1" outlineLevel="1" thickBot="1">
      <c r="B34" s="811"/>
      <c r="C34" s="811"/>
      <c r="D34" s="813"/>
      <c r="E34" s="814"/>
      <c r="F34" s="806"/>
      <c r="G34" s="807"/>
      <c r="H34" s="807"/>
      <c r="I34" s="807"/>
      <c r="J34" s="807"/>
      <c r="K34" s="807"/>
      <c r="L34" s="807"/>
      <c r="M34" s="815"/>
      <c r="N34" s="782"/>
      <c r="O34" s="783"/>
      <c r="P34" s="783"/>
      <c r="Q34" s="783"/>
      <c r="R34" s="741"/>
    </row>
    <row r="36" spans="2:18" ht="15.75" customHeight="1">
      <c r="B36" s="724" t="s">
        <v>613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746"/>
      <c r="O36" s="746"/>
      <c r="P36" s="746"/>
      <c r="Q36" s="746"/>
      <c r="R36" s="746"/>
    </row>
    <row r="37" spans="2:4" ht="9" customHeight="1">
      <c r="B37" s="78"/>
      <c r="C37" s="78"/>
      <c r="D37" s="78"/>
    </row>
    <row r="38" spans="2:4" ht="12.75">
      <c r="B38" s="253" t="str">
        <f>'Табл.Т.1'!$B$29</f>
        <v>Директор</v>
      </c>
      <c r="C38" s="259"/>
      <c r="D38" s="259"/>
    </row>
    <row r="39" spans="2:18" ht="6.75" customHeight="1">
      <c r="B39" s="254"/>
      <c r="C39" s="259"/>
      <c r="D39" s="259"/>
      <c r="N39" s="110"/>
      <c r="O39" s="110"/>
      <c r="P39" s="110"/>
      <c r="Q39" s="110"/>
      <c r="R39" s="110"/>
    </row>
    <row r="40" spans="2:4" ht="12.75">
      <c r="B40" s="253" t="str">
        <f>'Табл.Т.1'!$B$31</f>
        <v>Исполнитель (телефон)</v>
      </c>
      <c r="C40" s="259"/>
      <c r="D40" s="259"/>
    </row>
    <row r="41" spans="2:4" ht="12.75">
      <c r="B41" s="78"/>
      <c r="C41" s="78"/>
      <c r="D41" s="78"/>
    </row>
    <row r="42" spans="2:4" ht="12.75">
      <c r="B42" s="725"/>
      <c r="C42" s="78"/>
      <c r="D42" s="78"/>
    </row>
    <row r="43" spans="2:4" ht="12.75">
      <c r="B43" s="725"/>
      <c r="C43" s="78"/>
      <c r="D43" s="78"/>
    </row>
    <row r="44" spans="3:4" ht="12.75">
      <c r="C44" s="78"/>
      <c r="D44" s="78"/>
    </row>
    <row r="45" spans="2:4" ht="12.75">
      <c r="B45" s="78"/>
      <c r="C45" s="78"/>
      <c r="D45" s="78"/>
    </row>
    <row r="46" spans="2:4" ht="12.75">
      <c r="B46" s="78"/>
      <c r="C46" s="78"/>
      <c r="D46" s="78"/>
    </row>
    <row r="47" spans="2:4" ht="12.75">
      <c r="B47" s="78"/>
      <c r="C47" s="78"/>
      <c r="D47" s="78"/>
    </row>
    <row r="48" spans="2:4" ht="12.75">
      <c r="B48" s="78"/>
      <c r="C48" s="78"/>
      <c r="D48" s="78"/>
    </row>
    <row r="49" spans="2:4" ht="12.75">
      <c r="B49" s="78"/>
      <c r="C49" s="78"/>
      <c r="D49" s="78"/>
    </row>
    <row r="50" spans="2:4" ht="12.75">
      <c r="B50" s="78"/>
      <c r="C50" s="78"/>
      <c r="D50" s="78"/>
    </row>
    <row r="51" spans="2:4" ht="12.75">
      <c r="B51" s="78"/>
      <c r="C51" s="78"/>
      <c r="D51" s="78"/>
    </row>
    <row r="52" spans="2:4" ht="12.75">
      <c r="B52" s="78"/>
      <c r="C52" s="78"/>
      <c r="D52" s="78"/>
    </row>
    <row r="53" spans="2:4" ht="12.75">
      <c r="B53" s="78"/>
      <c r="C53" s="78"/>
      <c r="D53" s="78"/>
    </row>
    <row r="54" spans="2:4" ht="12.75">
      <c r="B54" s="78"/>
      <c r="C54" s="78"/>
      <c r="D54" s="78"/>
    </row>
    <row r="55" spans="2:4" ht="12.75">
      <c r="B55" s="78"/>
      <c r="C55" s="78"/>
      <c r="D55" s="78"/>
    </row>
    <row r="56" spans="2:4" ht="12.75">
      <c r="B56" s="78"/>
      <c r="C56" s="78"/>
      <c r="D56" s="78"/>
    </row>
    <row r="57" spans="2:4" ht="12.75">
      <c r="B57" s="78"/>
      <c r="C57" s="78"/>
      <c r="D57" s="78"/>
    </row>
    <row r="58" spans="2:4" ht="12.75">
      <c r="B58" s="78"/>
      <c r="C58" s="78"/>
      <c r="D58" s="78"/>
    </row>
    <row r="59" spans="2:4" ht="12.75">
      <c r="B59" s="78"/>
      <c r="C59" s="78"/>
      <c r="D59" s="78"/>
    </row>
    <row r="60" spans="2:4" ht="12.75">
      <c r="B60" s="78"/>
      <c r="C60" s="78"/>
      <c r="D60" s="78"/>
    </row>
    <row r="61" spans="2:4" ht="12.75">
      <c r="B61" s="78"/>
      <c r="C61" s="78"/>
      <c r="D61" s="78"/>
    </row>
    <row r="62" spans="2:4" ht="12.75">
      <c r="B62" s="78"/>
      <c r="C62" s="78"/>
      <c r="D62" s="78"/>
    </row>
    <row r="63" spans="2:4" ht="12.75">
      <c r="B63" s="78"/>
      <c r="C63" s="78"/>
      <c r="D63" s="78"/>
    </row>
    <row r="64" spans="2:4" ht="12.75">
      <c r="B64" s="78"/>
      <c r="C64" s="78"/>
      <c r="D64" s="78"/>
    </row>
    <row r="65" spans="2:4" ht="12.75">
      <c r="B65" s="78"/>
      <c r="C65" s="78"/>
      <c r="D65" s="78"/>
    </row>
    <row r="66" spans="2:4" ht="12.75">
      <c r="B66" s="78"/>
      <c r="C66" s="78"/>
      <c r="D66" s="78"/>
    </row>
    <row r="67" spans="2:4" ht="12.75">
      <c r="B67" s="78"/>
      <c r="C67" s="78"/>
      <c r="D67" s="78"/>
    </row>
    <row r="68" spans="2:4" ht="12.75">
      <c r="B68" s="78"/>
      <c r="C68" s="78"/>
      <c r="D68" s="78"/>
    </row>
    <row r="69" spans="2:4" ht="12.75">
      <c r="B69" s="78"/>
      <c r="C69" s="78"/>
      <c r="D69" s="78"/>
    </row>
    <row r="70" spans="2:4" ht="12.75">
      <c r="B70" s="78"/>
      <c r="C70" s="78"/>
      <c r="D70" s="78"/>
    </row>
    <row r="71" spans="2:4" ht="12.75">
      <c r="B71" s="78"/>
      <c r="C71" s="78"/>
      <c r="D71" s="78"/>
    </row>
    <row r="72" spans="2:4" ht="12.75">
      <c r="B72" s="78"/>
      <c r="C72" s="78"/>
      <c r="D72" s="78"/>
    </row>
    <row r="73" spans="2:4" ht="12.75">
      <c r="B73" s="78"/>
      <c r="C73" s="78"/>
      <c r="D73" s="78"/>
    </row>
    <row r="74" spans="2:4" ht="12.75">
      <c r="B74" s="78"/>
      <c r="C74" s="78"/>
      <c r="D74" s="78"/>
    </row>
    <row r="75" spans="2:4" ht="12.75">
      <c r="B75" s="78"/>
      <c r="C75" s="78"/>
      <c r="D75" s="78"/>
    </row>
    <row r="76" spans="2:4" ht="12.75">
      <c r="B76" s="78"/>
      <c r="C76" s="78"/>
      <c r="D76" s="78"/>
    </row>
    <row r="77" spans="2:4" ht="12.75">
      <c r="B77" s="78"/>
      <c r="C77" s="78"/>
      <c r="D77" s="78"/>
    </row>
    <row r="78" spans="2:4" ht="12.75">
      <c r="B78" s="78"/>
      <c r="C78" s="78"/>
      <c r="D78" s="78"/>
    </row>
    <row r="79" spans="2:4" ht="12.75">
      <c r="B79" s="78"/>
      <c r="C79" s="78"/>
      <c r="D79" s="78"/>
    </row>
    <row r="80" spans="2:4" ht="12.75">
      <c r="B80" s="78"/>
      <c r="C80" s="78"/>
      <c r="D80" s="7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  <row r="92" spans="2:4" ht="12.75">
      <c r="B92" s="78"/>
      <c r="C92" s="78"/>
      <c r="D92" s="78"/>
    </row>
    <row r="93" spans="2:4" ht="12.75">
      <c r="B93" s="78"/>
      <c r="C93" s="78"/>
      <c r="D93" s="78"/>
    </row>
    <row r="94" spans="2:4" ht="12.75">
      <c r="B94" s="78"/>
      <c r="C94" s="78"/>
      <c r="D94" s="78"/>
    </row>
    <row r="95" spans="2:4" ht="12.75">
      <c r="B95" s="78"/>
      <c r="C95" s="78"/>
      <c r="D95" s="78"/>
    </row>
    <row r="96" spans="2:4" ht="12.75">
      <c r="B96" s="78"/>
      <c r="C96" s="78"/>
      <c r="D96" s="78"/>
    </row>
    <row r="97" spans="2:4" ht="12.75">
      <c r="B97" s="78"/>
      <c r="C97" s="78"/>
      <c r="D97" s="78"/>
    </row>
    <row r="98" spans="2:4" ht="12.75">
      <c r="B98" s="78"/>
      <c r="C98" s="78"/>
      <c r="D98" s="78"/>
    </row>
    <row r="99" spans="2:4" ht="12.75">
      <c r="B99" s="78"/>
      <c r="C99" s="78"/>
      <c r="D99" s="78"/>
    </row>
    <row r="100" spans="2:4" ht="12.75">
      <c r="B100" s="78"/>
      <c r="C100" s="78"/>
      <c r="D100" s="78"/>
    </row>
    <row r="101" spans="2:4" ht="12.75">
      <c r="B101" s="78"/>
      <c r="C101" s="78"/>
      <c r="D101" s="78"/>
    </row>
    <row r="102" spans="2:4" ht="12.75">
      <c r="B102" s="78"/>
      <c r="C102" s="78"/>
      <c r="D102" s="78"/>
    </row>
    <row r="103" spans="2:4" ht="12.75">
      <c r="B103" s="78"/>
      <c r="C103" s="78"/>
      <c r="D103" s="78"/>
    </row>
    <row r="104" spans="2:4" ht="12.75">
      <c r="B104" s="78"/>
      <c r="C104" s="78"/>
      <c r="D104" s="78"/>
    </row>
    <row r="105" spans="2:4" ht="12.75">
      <c r="B105" s="78"/>
      <c r="C105" s="78"/>
      <c r="D105" s="78"/>
    </row>
    <row r="106" spans="2:4" ht="12.75">
      <c r="B106" s="78"/>
      <c r="C106" s="78"/>
      <c r="D106" s="78"/>
    </row>
    <row r="107" spans="2:4" ht="12.75">
      <c r="B107" s="78"/>
      <c r="C107" s="78"/>
      <c r="D107" s="78"/>
    </row>
    <row r="108" spans="2:4" ht="12.75">
      <c r="B108" s="78"/>
      <c r="C108" s="78"/>
      <c r="D108" s="78"/>
    </row>
    <row r="109" spans="2:4" ht="12.75">
      <c r="B109" s="78"/>
      <c r="C109" s="78"/>
      <c r="D109" s="78"/>
    </row>
    <row r="110" spans="2:4" ht="12.75">
      <c r="B110" s="78"/>
      <c r="C110" s="78"/>
      <c r="D110" s="78"/>
    </row>
    <row r="111" spans="2:4" ht="12.75">
      <c r="B111" s="78"/>
      <c r="C111" s="78"/>
      <c r="D111" s="78"/>
    </row>
    <row r="112" spans="2:4" ht="12.75">
      <c r="B112" s="78"/>
      <c r="C112" s="78"/>
      <c r="D112" s="78"/>
    </row>
    <row r="113" spans="2:4" ht="12.75">
      <c r="B113" s="78"/>
      <c r="C113" s="78"/>
      <c r="D113" s="78"/>
    </row>
    <row r="114" spans="2:4" ht="12.75">
      <c r="B114" s="78"/>
      <c r="C114" s="78"/>
      <c r="D114" s="78"/>
    </row>
    <row r="115" spans="2:4" ht="12.75">
      <c r="B115" s="78"/>
      <c r="C115" s="78"/>
      <c r="D115" s="78"/>
    </row>
    <row r="116" spans="2:4" ht="12.75">
      <c r="B116" s="78"/>
      <c r="C116" s="78"/>
      <c r="D116" s="78"/>
    </row>
    <row r="117" spans="2:4" ht="12.75">
      <c r="B117" s="78"/>
      <c r="C117" s="78"/>
      <c r="D117" s="78"/>
    </row>
    <row r="118" spans="2:4" ht="12.75">
      <c r="B118" s="78"/>
      <c r="C118" s="78"/>
      <c r="D118" s="78"/>
    </row>
    <row r="119" spans="2:4" ht="12.75">
      <c r="B119" s="78"/>
      <c r="C119" s="78"/>
      <c r="D119" s="78"/>
    </row>
    <row r="120" spans="2:4" ht="12.75">
      <c r="B120" s="78"/>
      <c r="C120" s="78"/>
      <c r="D120" s="78"/>
    </row>
    <row r="121" spans="2:4" ht="12.75">
      <c r="B121" s="78"/>
      <c r="C121" s="78"/>
      <c r="D121" s="78"/>
    </row>
    <row r="122" spans="2:4" ht="12.75">
      <c r="B122" s="78"/>
      <c r="C122" s="78"/>
      <c r="D122" s="78"/>
    </row>
    <row r="123" spans="2:4" ht="12.75">
      <c r="B123" s="78"/>
      <c r="C123" s="78"/>
      <c r="D123" s="78"/>
    </row>
    <row r="124" spans="2:4" ht="12.75">
      <c r="B124" s="78"/>
      <c r="C124" s="78"/>
      <c r="D124" s="78"/>
    </row>
    <row r="125" spans="2:4" ht="12.75">
      <c r="B125" s="78"/>
      <c r="C125" s="78"/>
      <c r="D125" s="78"/>
    </row>
    <row r="126" spans="2:4" ht="12.75">
      <c r="B126" s="78"/>
      <c r="C126" s="78"/>
      <c r="D126" s="78"/>
    </row>
    <row r="127" spans="2:4" ht="12.75">
      <c r="B127" s="78"/>
      <c r="C127" s="78"/>
      <c r="D127" s="78"/>
    </row>
    <row r="128" spans="2:4" ht="12.75">
      <c r="B128" s="78"/>
      <c r="C128" s="78"/>
      <c r="D128" s="78"/>
    </row>
    <row r="129" spans="2:4" ht="12.75">
      <c r="B129" s="78"/>
      <c r="C129" s="78"/>
      <c r="D129" s="78"/>
    </row>
    <row r="130" spans="2:4" ht="12.75">
      <c r="B130" s="78"/>
      <c r="C130" s="78"/>
      <c r="D130" s="78"/>
    </row>
    <row r="131" spans="2:4" ht="12.75">
      <c r="B131" s="78"/>
      <c r="C131" s="78"/>
      <c r="D131" s="78"/>
    </row>
    <row r="132" spans="2:4" ht="12.75">
      <c r="B132" s="78"/>
      <c r="C132" s="78"/>
      <c r="D132" s="78"/>
    </row>
    <row r="133" spans="2:4" ht="12.75">
      <c r="B133" s="78"/>
      <c r="C133" s="78"/>
      <c r="D133" s="78"/>
    </row>
    <row r="134" spans="2:4" ht="12.75">
      <c r="B134" s="78"/>
      <c r="C134" s="78"/>
      <c r="D134" s="78"/>
    </row>
    <row r="135" spans="2:4" ht="12.75">
      <c r="B135" s="78"/>
      <c r="C135" s="78"/>
      <c r="D135" s="78"/>
    </row>
    <row r="136" spans="2:4" ht="12.75">
      <c r="B136" s="78"/>
      <c r="C136" s="78"/>
      <c r="D136" s="78"/>
    </row>
    <row r="137" spans="2:4" ht="12.75">
      <c r="B137" s="78"/>
      <c r="C137" s="78"/>
      <c r="D137" s="78"/>
    </row>
    <row r="138" spans="2:4" ht="12.75">
      <c r="B138" s="78"/>
      <c r="C138" s="78"/>
      <c r="D138" s="78"/>
    </row>
    <row r="139" spans="2:4" ht="12.75">
      <c r="B139" s="78"/>
      <c r="C139" s="78"/>
      <c r="D139" s="78"/>
    </row>
    <row r="140" spans="2:4" ht="12.75">
      <c r="B140" s="78"/>
      <c r="C140" s="78"/>
      <c r="D140" s="78"/>
    </row>
    <row r="141" spans="2:4" ht="12.75">
      <c r="B141" s="78"/>
      <c r="C141" s="78"/>
      <c r="D141" s="78"/>
    </row>
    <row r="142" spans="2:4" ht="12.75">
      <c r="B142" s="78"/>
      <c r="C142" s="78"/>
      <c r="D142" s="78"/>
    </row>
    <row r="143" spans="2:4" ht="12.75">
      <c r="B143" s="78"/>
      <c r="C143" s="78"/>
      <c r="D143" s="78"/>
    </row>
    <row r="144" spans="2:4" ht="12.75">
      <c r="B144" s="78"/>
      <c r="C144" s="78"/>
      <c r="D144" s="78"/>
    </row>
    <row r="145" spans="2:4" ht="12.75">
      <c r="B145" s="78"/>
      <c r="C145" s="78"/>
      <c r="D145" s="78"/>
    </row>
    <row r="146" spans="2:4" ht="12.75">
      <c r="B146" s="78"/>
      <c r="C146" s="78"/>
      <c r="D146" s="78"/>
    </row>
    <row r="147" spans="2:4" ht="12.75">
      <c r="B147" s="78"/>
      <c r="C147" s="78"/>
      <c r="D147" s="78"/>
    </row>
    <row r="148" spans="2:4" ht="12.75">
      <c r="B148" s="78"/>
      <c r="C148" s="78"/>
      <c r="D148" s="78"/>
    </row>
    <row r="149" spans="2:4" ht="12.75">
      <c r="B149" s="78"/>
      <c r="C149" s="78"/>
      <c r="D149" s="78"/>
    </row>
    <row r="150" spans="2:4" ht="12.75">
      <c r="B150" s="78"/>
      <c r="C150" s="78"/>
      <c r="D150" s="78"/>
    </row>
    <row r="151" spans="2:4" ht="12.75">
      <c r="B151" s="78"/>
      <c r="C151" s="78"/>
      <c r="D151" s="78"/>
    </row>
    <row r="152" spans="2:4" ht="12.75">
      <c r="B152" s="78"/>
      <c r="C152" s="78"/>
      <c r="D152" s="78"/>
    </row>
    <row r="153" spans="2:4" ht="12.75">
      <c r="B153" s="78"/>
      <c r="C153" s="78"/>
      <c r="D153" s="78"/>
    </row>
    <row r="154" spans="2:4" ht="12.75">
      <c r="B154" s="78"/>
      <c r="C154" s="78"/>
      <c r="D154" s="78"/>
    </row>
    <row r="155" spans="2:4" ht="12.75">
      <c r="B155" s="78"/>
      <c r="C155" s="78"/>
      <c r="D155" s="78"/>
    </row>
    <row r="156" spans="2:4" ht="12.75">
      <c r="B156" s="78"/>
      <c r="C156" s="78"/>
      <c r="D156" s="78"/>
    </row>
    <row r="157" spans="2:4" ht="12.75">
      <c r="B157" s="78"/>
      <c r="C157" s="78"/>
      <c r="D157" s="78"/>
    </row>
    <row r="158" spans="2:4" ht="12.75">
      <c r="B158" s="78"/>
      <c r="C158" s="78"/>
      <c r="D158" s="78"/>
    </row>
    <row r="159" spans="2:4" ht="12.75">
      <c r="B159" s="78"/>
      <c r="C159" s="78"/>
      <c r="D159" s="78"/>
    </row>
    <row r="160" spans="2:4" ht="12.75">
      <c r="B160" s="78"/>
      <c r="C160" s="78"/>
      <c r="D160" s="78"/>
    </row>
    <row r="161" spans="2:4" ht="12.75">
      <c r="B161" s="78"/>
      <c r="C161" s="78"/>
      <c r="D161" s="78"/>
    </row>
    <row r="162" spans="2:4" ht="12.75">
      <c r="B162" s="78"/>
      <c r="C162" s="78"/>
      <c r="D162" s="78"/>
    </row>
    <row r="163" spans="2:4" ht="12.75">
      <c r="B163" s="78"/>
      <c r="C163" s="78"/>
      <c r="D163" s="78"/>
    </row>
    <row r="164" spans="2:4" ht="12.75">
      <c r="B164" s="78"/>
      <c r="C164" s="78"/>
      <c r="D164" s="78"/>
    </row>
    <row r="165" spans="2:4" ht="12.75">
      <c r="B165" s="78"/>
      <c r="C165" s="78"/>
      <c r="D165" s="78"/>
    </row>
    <row r="166" spans="2:4" ht="12.75">
      <c r="B166" s="78"/>
      <c r="C166" s="78"/>
      <c r="D166" s="78"/>
    </row>
    <row r="167" spans="2:4" ht="12.75">
      <c r="B167" s="78"/>
      <c r="C167" s="78"/>
      <c r="D167" s="78"/>
    </row>
    <row r="168" spans="2:4" ht="12.75">
      <c r="B168" s="78"/>
      <c r="C168" s="78"/>
      <c r="D168" s="78"/>
    </row>
    <row r="169" spans="2:4" ht="12.75">
      <c r="B169" s="78"/>
      <c r="C169" s="78"/>
      <c r="D169" s="78"/>
    </row>
    <row r="170" spans="2:4" ht="12.75">
      <c r="B170" s="78"/>
      <c r="C170" s="78"/>
      <c r="D170" s="78"/>
    </row>
    <row r="171" spans="2:4" ht="12.75">
      <c r="B171" s="78"/>
      <c r="C171" s="78"/>
      <c r="D171" s="78"/>
    </row>
    <row r="172" spans="2:4" ht="12.75">
      <c r="B172" s="78"/>
      <c r="C172" s="78"/>
      <c r="D172" s="78"/>
    </row>
    <row r="173" spans="2:4" ht="12.75">
      <c r="B173" s="78"/>
      <c r="C173" s="78"/>
      <c r="D173" s="78"/>
    </row>
    <row r="174" spans="2:4" ht="12.75">
      <c r="B174" s="78"/>
      <c r="C174" s="78"/>
      <c r="D174" s="78"/>
    </row>
    <row r="175" spans="2:4" ht="12.75">
      <c r="B175" s="78"/>
      <c r="C175" s="78"/>
      <c r="D175" s="78"/>
    </row>
    <row r="176" spans="2:4" ht="12.75">
      <c r="B176" s="78"/>
      <c r="C176" s="78"/>
      <c r="D176" s="78"/>
    </row>
    <row r="177" spans="2:4" ht="12.75">
      <c r="B177" s="78"/>
      <c r="C177" s="78"/>
      <c r="D177" s="78"/>
    </row>
    <row r="178" spans="2:4" ht="12.75">
      <c r="B178" s="78"/>
      <c r="C178" s="78"/>
      <c r="D178" s="78"/>
    </row>
    <row r="179" spans="2:4" ht="12.75">
      <c r="B179" s="78"/>
      <c r="C179" s="78"/>
      <c r="D179" s="78"/>
    </row>
    <row r="180" spans="2:4" ht="12.75">
      <c r="B180" s="78"/>
      <c r="C180" s="78"/>
      <c r="D180" s="78"/>
    </row>
    <row r="181" spans="2:4" ht="12.75">
      <c r="B181" s="78"/>
      <c r="C181" s="78"/>
      <c r="D181" s="78"/>
    </row>
    <row r="182" spans="2:4" ht="12.75">
      <c r="B182" s="78"/>
      <c r="C182" s="78"/>
      <c r="D182" s="78"/>
    </row>
    <row r="183" spans="2:4" ht="12.75">
      <c r="B183" s="78"/>
      <c r="C183" s="78"/>
      <c r="D183" s="78"/>
    </row>
    <row r="184" spans="2:4" ht="12.75">
      <c r="B184" s="78"/>
      <c r="C184" s="78"/>
      <c r="D184" s="78"/>
    </row>
    <row r="185" spans="2:4" ht="12.75">
      <c r="B185" s="78"/>
      <c r="C185" s="78"/>
      <c r="D185" s="78"/>
    </row>
    <row r="186" spans="2:4" ht="12.75">
      <c r="B186" s="78"/>
      <c r="C186" s="78"/>
      <c r="D186" s="78"/>
    </row>
    <row r="187" spans="2:4" ht="12.75">
      <c r="B187" s="78"/>
      <c r="C187" s="78"/>
      <c r="D187" s="78"/>
    </row>
    <row r="188" spans="2:4" ht="12.75">
      <c r="B188" s="78"/>
      <c r="C188" s="78"/>
      <c r="D188" s="78"/>
    </row>
    <row r="189" spans="2:4" ht="12.75">
      <c r="B189" s="78"/>
      <c r="C189" s="78"/>
      <c r="D189" s="78"/>
    </row>
    <row r="190" spans="2:4" ht="12.75">
      <c r="B190" s="78"/>
      <c r="C190" s="78"/>
      <c r="D190" s="78"/>
    </row>
    <row r="191" spans="2:4" ht="12.75">
      <c r="B191" s="78"/>
      <c r="C191" s="78"/>
      <c r="D191" s="78"/>
    </row>
    <row r="192" spans="2:4" ht="12.75">
      <c r="B192" s="78"/>
      <c r="C192" s="78"/>
      <c r="D192" s="78"/>
    </row>
    <row r="193" spans="2:4" ht="12.75">
      <c r="B193" s="78"/>
      <c r="C193" s="78"/>
      <c r="D193" s="78"/>
    </row>
    <row r="194" spans="2:4" ht="12.75">
      <c r="B194" s="78"/>
      <c r="C194" s="78"/>
      <c r="D194" s="78"/>
    </row>
    <row r="195" spans="2:4" ht="12.75">
      <c r="B195" s="78"/>
      <c r="C195" s="78"/>
      <c r="D195" s="78"/>
    </row>
    <row r="196" spans="2:4" ht="12.75">
      <c r="B196" s="78"/>
      <c r="C196" s="78"/>
      <c r="D196" s="78"/>
    </row>
    <row r="197" spans="2:4" ht="12.75">
      <c r="B197" s="78"/>
      <c r="C197" s="78"/>
      <c r="D197" s="78"/>
    </row>
    <row r="198" spans="2:4" ht="12.75">
      <c r="B198" s="78"/>
      <c r="C198" s="78"/>
      <c r="D198" s="78"/>
    </row>
    <row r="199" spans="2:4" ht="12.75">
      <c r="B199" s="78"/>
      <c r="C199" s="78"/>
      <c r="D199" s="78"/>
    </row>
    <row r="200" spans="2:4" ht="12.75">
      <c r="B200" s="78"/>
      <c r="C200" s="78"/>
      <c r="D200" s="78"/>
    </row>
    <row r="201" spans="2:4" ht="12.75">
      <c r="B201" s="78"/>
      <c r="C201" s="78"/>
      <c r="D201" s="78"/>
    </row>
    <row r="202" spans="2:4" ht="12.75">
      <c r="B202" s="78"/>
      <c r="C202" s="78"/>
      <c r="D202" s="78"/>
    </row>
    <row r="203" spans="2:4" ht="12.75">
      <c r="B203" s="78"/>
      <c r="C203" s="78"/>
      <c r="D203" s="78"/>
    </row>
    <row r="204" spans="2:4" ht="12.75">
      <c r="B204" s="78"/>
      <c r="C204" s="78"/>
      <c r="D204" s="78"/>
    </row>
    <row r="205" spans="2:4" ht="12.75">
      <c r="B205" s="78"/>
      <c r="C205" s="78"/>
      <c r="D205" s="78"/>
    </row>
    <row r="206" spans="2:4" ht="12.75">
      <c r="B206" s="78"/>
      <c r="C206" s="78"/>
      <c r="D206" s="78"/>
    </row>
    <row r="207" spans="2:4" ht="12.75">
      <c r="B207" s="78"/>
      <c r="C207" s="78"/>
      <c r="D207" s="78"/>
    </row>
    <row r="208" spans="2:4" ht="12.75">
      <c r="B208" s="78"/>
      <c r="C208" s="78"/>
      <c r="D208" s="78"/>
    </row>
    <row r="209" spans="2:4" ht="12.75">
      <c r="B209" s="78"/>
      <c r="C209" s="78"/>
      <c r="D209" s="78"/>
    </row>
    <row r="210" spans="2:4" ht="12.75">
      <c r="B210" s="78"/>
      <c r="C210" s="78"/>
      <c r="D210" s="78"/>
    </row>
    <row r="211" spans="2:4" ht="12.75">
      <c r="B211" s="78"/>
      <c r="C211" s="78"/>
      <c r="D211" s="78"/>
    </row>
    <row r="212" spans="2:4" ht="12.75">
      <c r="B212" s="78"/>
      <c r="C212" s="78"/>
      <c r="D212" s="78"/>
    </row>
    <row r="213" spans="2:4" ht="12.75">
      <c r="B213" s="78"/>
      <c r="C213" s="78"/>
      <c r="D213" s="78"/>
    </row>
    <row r="214" spans="2:4" ht="12.75">
      <c r="B214" s="78"/>
      <c r="C214" s="78"/>
      <c r="D214" s="78"/>
    </row>
    <row r="215" spans="2:4" ht="12.75">
      <c r="B215" s="78"/>
      <c r="C215" s="78"/>
      <c r="D215" s="78"/>
    </row>
    <row r="216" spans="2:4" ht="12.75">
      <c r="B216" s="78"/>
      <c r="C216" s="78"/>
      <c r="D216" s="78"/>
    </row>
    <row r="217" spans="2:4" ht="12.75">
      <c r="B217" s="78"/>
      <c r="C217" s="78"/>
      <c r="D217" s="78"/>
    </row>
    <row r="218" spans="2:4" ht="12.75">
      <c r="B218" s="78"/>
      <c r="C218" s="78"/>
      <c r="D218" s="78"/>
    </row>
    <row r="219" spans="2:4" ht="12.75">
      <c r="B219" s="78"/>
      <c r="C219" s="78"/>
      <c r="D219" s="78"/>
    </row>
    <row r="220" spans="2:4" ht="12.75">
      <c r="B220" s="78"/>
      <c r="C220" s="78"/>
      <c r="D220" s="78"/>
    </row>
    <row r="221" spans="2:4" ht="12.75">
      <c r="B221" s="78"/>
      <c r="C221" s="78"/>
      <c r="D221" s="78"/>
    </row>
    <row r="222" spans="2:4" ht="12.75">
      <c r="B222" s="78"/>
      <c r="C222" s="78"/>
      <c r="D222" s="78"/>
    </row>
    <row r="223" spans="2:4" ht="12.75">
      <c r="B223" s="78"/>
      <c r="C223" s="78"/>
      <c r="D223" s="78"/>
    </row>
    <row r="224" spans="2:4" ht="12.75">
      <c r="B224" s="78"/>
      <c r="C224" s="78"/>
      <c r="D224" s="78"/>
    </row>
    <row r="225" spans="2:4" ht="12.75">
      <c r="B225" s="78"/>
      <c r="C225" s="78"/>
      <c r="D225" s="78"/>
    </row>
    <row r="226" spans="2:4" ht="12.75">
      <c r="B226" s="78"/>
      <c r="C226" s="78"/>
      <c r="D226" s="78"/>
    </row>
    <row r="227" spans="2:4" ht="12.75">
      <c r="B227" s="78"/>
      <c r="C227" s="78"/>
      <c r="D227" s="78"/>
    </row>
    <row r="228" spans="2:4" ht="12.75">
      <c r="B228" s="78"/>
      <c r="C228" s="78"/>
      <c r="D228" s="78"/>
    </row>
    <row r="229" spans="2:4" ht="12.75">
      <c r="B229" s="78"/>
      <c r="C229" s="78"/>
      <c r="D229" s="78"/>
    </row>
    <row r="230" spans="2:4" ht="12.75">
      <c r="B230" s="78"/>
      <c r="C230" s="78"/>
      <c r="D230" s="78"/>
    </row>
    <row r="231" spans="2:4" ht="12.75">
      <c r="B231" s="78"/>
      <c r="C231" s="78"/>
      <c r="D231" s="78"/>
    </row>
    <row r="232" spans="2:4" ht="12.75">
      <c r="B232" s="78"/>
      <c r="C232" s="78"/>
      <c r="D232" s="78"/>
    </row>
    <row r="233" spans="2:4" ht="12.75">
      <c r="B233" s="78"/>
      <c r="C233" s="78"/>
      <c r="D233" s="78"/>
    </row>
    <row r="234" spans="2:4" ht="12.75">
      <c r="B234" s="78"/>
      <c r="C234" s="78"/>
      <c r="D234" s="78"/>
    </row>
    <row r="235" spans="2:4" ht="12.75">
      <c r="B235" s="78"/>
      <c r="C235" s="78"/>
      <c r="D235" s="78"/>
    </row>
    <row r="236" spans="2:4" ht="12.75">
      <c r="B236" s="78"/>
      <c r="C236" s="78"/>
      <c r="D236" s="78"/>
    </row>
    <row r="237" spans="2:4" ht="12.75">
      <c r="B237" s="78"/>
      <c r="C237" s="78"/>
      <c r="D237" s="78"/>
    </row>
    <row r="238" spans="2:4" ht="12.75">
      <c r="B238" s="78"/>
      <c r="C238" s="78"/>
      <c r="D238" s="78"/>
    </row>
    <row r="239" spans="2:4" ht="12.75">
      <c r="B239" s="78"/>
      <c r="C239" s="78"/>
      <c r="D239" s="78"/>
    </row>
    <row r="240" spans="2:4" ht="12.75">
      <c r="B240" s="78"/>
      <c r="C240" s="78"/>
      <c r="D240" s="78"/>
    </row>
    <row r="241" spans="2:4" ht="12.75">
      <c r="B241" s="78"/>
      <c r="C241" s="78"/>
      <c r="D241" s="78"/>
    </row>
    <row r="242" spans="2:4" ht="12.75">
      <c r="B242" s="78"/>
      <c r="C242" s="78"/>
      <c r="D242" s="78"/>
    </row>
    <row r="243" spans="2:4" ht="12.75">
      <c r="B243" s="78"/>
      <c r="C243" s="78"/>
      <c r="D243" s="78"/>
    </row>
    <row r="244" spans="2:4" ht="12.75">
      <c r="B244" s="78"/>
      <c r="C244" s="78"/>
      <c r="D244" s="78"/>
    </row>
    <row r="245" spans="2:4" ht="12.75">
      <c r="B245" s="78"/>
      <c r="C245" s="78"/>
      <c r="D245" s="78"/>
    </row>
    <row r="246" spans="2:4" ht="12.75">
      <c r="B246" s="78"/>
      <c r="C246" s="78"/>
      <c r="D246" s="78"/>
    </row>
    <row r="247" spans="2:4" ht="12.75">
      <c r="B247" s="78"/>
      <c r="C247" s="78"/>
      <c r="D247" s="78"/>
    </row>
    <row r="248" spans="2:4" ht="12.75">
      <c r="B248" s="78"/>
      <c r="C248" s="78"/>
      <c r="D248" s="78"/>
    </row>
    <row r="249" spans="2:4" ht="12.75">
      <c r="B249" s="78"/>
      <c r="C249" s="78"/>
      <c r="D249" s="78"/>
    </row>
    <row r="250" spans="2:4" ht="12.75">
      <c r="B250" s="78"/>
      <c r="C250" s="78"/>
      <c r="D250" s="78"/>
    </row>
    <row r="251" spans="2:4" ht="12.75">
      <c r="B251" s="78"/>
      <c r="C251" s="78"/>
      <c r="D251" s="78"/>
    </row>
    <row r="252" spans="2:4" ht="12.75">
      <c r="B252" s="78"/>
      <c r="C252" s="78"/>
      <c r="D252" s="78"/>
    </row>
    <row r="253" spans="2:4" ht="12.75">
      <c r="B253" s="78"/>
      <c r="C253" s="78"/>
      <c r="D253" s="78"/>
    </row>
    <row r="254" spans="2:4" ht="12.75">
      <c r="B254" s="78"/>
      <c r="C254" s="78"/>
      <c r="D254" s="78"/>
    </row>
    <row r="255" spans="2:4" ht="12.75">
      <c r="B255" s="78"/>
      <c r="C255" s="78"/>
      <c r="D255" s="78"/>
    </row>
    <row r="256" spans="2:4" ht="12.75">
      <c r="B256" s="78"/>
      <c r="C256" s="78"/>
      <c r="D256" s="78"/>
    </row>
    <row r="257" spans="2:4" ht="12.75">
      <c r="B257" s="78"/>
      <c r="C257" s="78"/>
      <c r="D257" s="78"/>
    </row>
    <row r="258" spans="2:4" ht="12.75">
      <c r="B258" s="78"/>
      <c r="C258" s="78"/>
      <c r="D258" s="78"/>
    </row>
    <row r="259" spans="2:4" ht="12.75">
      <c r="B259" s="78"/>
      <c r="C259" s="78"/>
      <c r="D259" s="78"/>
    </row>
    <row r="260" spans="2:4" ht="12.75">
      <c r="B260" s="78"/>
      <c r="C260" s="78"/>
      <c r="D260" s="78"/>
    </row>
    <row r="261" spans="2:4" ht="12.75">
      <c r="B261" s="78"/>
      <c r="C261" s="78"/>
      <c r="D261" s="78"/>
    </row>
  </sheetData>
  <sheetProtection/>
  <mergeCells count="9">
    <mergeCell ref="B6:B7"/>
    <mergeCell ref="I6:I7"/>
    <mergeCell ref="J6:J7"/>
    <mergeCell ref="D6:D7"/>
    <mergeCell ref="C6:C7"/>
    <mergeCell ref="E6:E7"/>
    <mergeCell ref="F6:F7"/>
    <mergeCell ref="G6:G7"/>
    <mergeCell ref="H6:H7"/>
  </mergeCells>
  <printOptions/>
  <pageMargins left="0.1968503937007874" right="0" top="0.4724409448818898" bottom="0" header="0.2362204724409449" footer="0.275590551181102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K72"/>
  <sheetViews>
    <sheetView zoomScalePageLayoutView="0" workbookViewId="0" topLeftCell="A1">
      <pane xSplit="3" ySplit="8" topLeftCell="P57" activePane="bottomRight" state="frozen"/>
      <selection pane="topLeft" activeCell="A6" sqref="A6"/>
      <selection pane="topRight" activeCell="B6" sqref="B6"/>
      <selection pane="bottomLeft" activeCell="A11" sqref="A11"/>
      <selection pane="bottomRight" activeCell="B69" sqref="B69:B72"/>
    </sheetView>
  </sheetViews>
  <sheetFormatPr defaultColWidth="9.00390625" defaultRowHeight="12.75" outlineLevelRow="3" outlineLevelCol="1"/>
  <cols>
    <col min="1" max="1" width="2.125" style="0" customWidth="1"/>
    <col min="2" max="2" width="10.50390625" style="0" customWidth="1"/>
    <col min="3" max="3" width="31.00390625" style="0" customWidth="1"/>
    <col min="4" max="6" width="5.50390625" style="0" customWidth="1" outlineLevel="1"/>
    <col min="7" max="7" width="6.00390625" style="0" customWidth="1" outlineLevel="1"/>
    <col min="8" max="8" width="5.875" style="0" customWidth="1" outlineLevel="1"/>
    <col min="9" max="9" width="6.125" style="0" customWidth="1" outlineLevel="1"/>
    <col min="10" max="10" width="6.50390625" style="0" customWidth="1" outlineLevel="1"/>
    <col min="11" max="11" width="8.125" style="0" customWidth="1" outlineLevel="1"/>
    <col min="12" max="12" width="7.125" style="0" customWidth="1" outlineLevel="1"/>
    <col min="13" max="13" width="8.125" style="0" customWidth="1" outlineLevel="1"/>
    <col min="14" max="14" width="4.875" style="0" customWidth="1" outlineLevel="1"/>
    <col min="15" max="15" width="5.50390625" style="0" customWidth="1" outlineLevel="1"/>
    <col min="16" max="17" width="4.50390625" style="0" customWidth="1" outlineLevel="1"/>
    <col min="18" max="18" width="6.50390625" style="0" customWidth="1" outlineLevel="1"/>
    <col min="19" max="19" width="8.00390625" style="0" customWidth="1" outlineLevel="1"/>
    <col min="20" max="20" width="13.50390625" style="0" customWidth="1" outlineLevel="1"/>
    <col min="21" max="21" width="8.125" style="0" customWidth="1" outlineLevel="1"/>
    <col min="22" max="22" width="9.00390625" style="0" customWidth="1" outlineLevel="1"/>
    <col min="23" max="23" width="11.625" style="0" customWidth="1"/>
    <col min="24" max="24" width="9.50390625" style="0" customWidth="1"/>
    <col min="25" max="25" width="11.00390625" style="0" customWidth="1"/>
    <col min="26" max="26" width="14.50390625" style="0" customWidth="1"/>
    <col min="27" max="27" width="14.625" style="0" customWidth="1"/>
    <col min="28" max="28" width="12.875" style="0" customWidth="1"/>
    <col min="29" max="29" width="12.125" style="0" customWidth="1"/>
    <col min="30" max="30" width="10.125" style="0" customWidth="1"/>
    <col min="31" max="31" width="11.50390625" style="0" customWidth="1"/>
  </cols>
  <sheetData>
    <row r="1" spans="1:31" s="186" customFormat="1" ht="9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E1" s="756" t="s">
        <v>162</v>
      </c>
    </row>
    <row r="2" spans="2:31" s="10" customFormat="1" ht="15" customHeight="1">
      <c r="B2" s="5" t="s">
        <v>460</v>
      </c>
      <c r="AE2" s="756" t="s">
        <v>653</v>
      </c>
    </row>
    <row r="3" spans="2:31" s="10" customFormat="1" ht="10.5" customHeight="1">
      <c r="B3" s="229" t="str">
        <f>'Табл.Т.1'!$B$3</f>
        <v>Наименование предприятия</v>
      </c>
      <c r="K3" s="762"/>
      <c r="AE3" s="936" t="s">
        <v>559</v>
      </c>
    </row>
    <row r="4" spans="2:29" s="259" customFormat="1" ht="10.5" customHeight="1">
      <c r="B4" s="724" t="s">
        <v>598</v>
      </c>
      <c r="C4" s="22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T4"/>
      <c r="U4"/>
      <c r="V4"/>
      <c r="W4"/>
      <c r="X4"/>
      <c r="Y4"/>
      <c r="Z4"/>
      <c r="AA4"/>
      <c r="AB4"/>
      <c r="AC4"/>
    </row>
    <row r="5" s="10" customFormat="1" ht="3" customHeight="1" thickBot="1"/>
    <row r="6" spans="2:31" s="10" customFormat="1" ht="15" customHeight="1">
      <c r="B6" s="846" t="s">
        <v>339</v>
      </c>
      <c r="C6" s="847"/>
      <c r="D6" s="1331" t="s">
        <v>322</v>
      </c>
      <c r="E6" s="1316" t="s">
        <v>459</v>
      </c>
      <c r="F6" s="1316" t="s">
        <v>458</v>
      </c>
      <c r="G6" s="848"/>
      <c r="H6" s="849" t="s">
        <v>318</v>
      </c>
      <c r="I6" s="850"/>
      <c r="J6" s="850"/>
      <c r="K6" s="851"/>
      <c r="L6" s="1316" t="s">
        <v>470</v>
      </c>
      <c r="M6" s="1316" t="s">
        <v>469</v>
      </c>
      <c r="N6" s="1316" t="s">
        <v>468</v>
      </c>
      <c r="O6" s="1316" t="s">
        <v>466</v>
      </c>
      <c r="P6" s="1330" t="s">
        <v>467</v>
      </c>
      <c r="Q6" s="1291" t="s">
        <v>465</v>
      </c>
      <c r="R6" s="1316" t="s">
        <v>329</v>
      </c>
      <c r="S6" s="1326" t="s">
        <v>464</v>
      </c>
      <c r="T6" s="1328" t="s">
        <v>471</v>
      </c>
      <c r="U6" s="1326" t="s">
        <v>472</v>
      </c>
      <c r="V6" s="1326" t="s">
        <v>473</v>
      </c>
      <c r="W6" s="1316" t="s">
        <v>617</v>
      </c>
      <c r="X6" s="1291" t="s">
        <v>561</v>
      </c>
      <c r="Y6" s="1322" t="s">
        <v>562</v>
      </c>
      <c r="Z6" s="852"/>
      <c r="AA6" s="853" t="s">
        <v>333</v>
      </c>
      <c r="AB6" s="1134"/>
      <c r="AC6" s="1319" t="s">
        <v>571</v>
      </c>
      <c r="AD6" s="1310" t="s">
        <v>757</v>
      </c>
      <c r="AE6" s="1313" t="s">
        <v>758</v>
      </c>
    </row>
    <row r="7" spans="2:37" s="175" customFormat="1" ht="64.5" customHeight="1">
      <c r="B7" s="1293" t="s">
        <v>558</v>
      </c>
      <c r="C7" s="206" t="s">
        <v>399</v>
      </c>
      <c r="D7" s="1317"/>
      <c r="E7" s="1317"/>
      <c r="F7" s="1317"/>
      <c r="G7" s="1325" t="s">
        <v>328</v>
      </c>
      <c r="H7" s="1325" t="s">
        <v>319</v>
      </c>
      <c r="I7" s="1325" t="s">
        <v>320</v>
      </c>
      <c r="J7" s="1325" t="s">
        <v>343</v>
      </c>
      <c r="K7" s="1325" t="s">
        <v>321</v>
      </c>
      <c r="L7" s="1317"/>
      <c r="M7" s="1317"/>
      <c r="N7" s="1317"/>
      <c r="O7" s="1317"/>
      <c r="P7" s="1317"/>
      <c r="Q7" s="1317"/>
      <c r="R7" s="1317"/>
      <c r="S7" s="1327"/>
      <c r="T7" s="1329"/>
      <c r="U7" s="1327"/>
      <c r="V7" s="1327"/>
      <c r="W7" s="1317"/>
      <c r="X7" s="1324"/>
      <c r="Y7" s="1323"/>
      <c r="Z7" s="1209" t="s">
        <v>760</v>
      </c>
      <c r="AA7" s="250" t="s">
        <v>616</v>
      </c>
      <c r="AB7" s="1135" t="s">
        <v>761</v>
      </c>
      <c r="AC7" s="1320"/>
      <c r="AD7" s="1311"/>
      <c r="AE7" s="1314"/>
      <c r="AF7" s="10"/>
      <c r="AH7" s="10"/>
      <c r="AI7" s="10"/>
      <c r="AJ7" s="10"/>
      <c r="AK7" s="10"/>
    </row>
    <row r="8" spans="2:31" s="175" customFormat="1" ht="15" customHeight="1" thickBot="1">
      <c r="B8" s="1294"/>
      <c r="C8" s="719" t="s">
        <v>425</v>
      </c>
      <c r="D8" s="1318"/>
      <c r="E8" s="1318"/>
      <c r="F8" s="1318"/>
      <c r="G8" s="1307"/>
      <c r="H8" s="1307"/>
      <c r="I8" s="1307"/>
      <c r="J8" s="1307"/>
      <c r="K8" s="1307"/>
      <c r="L8" s="1318"/>
      <c r="M8" s="1318"/>
      <c r="N8" s="1318"/>
      <c r="O8" s="1318"/>
      <c r="P8" s="1318"/>
      <c r="Q8" s="1318"/>
      <c r="R8" s="1318"/>
      <c r="S8" s="808">
        <f>'Табл.Т.2..'!$D$7</f>
        <v>0</v>
      </c>
      <c r="T8" s="808">
        <f>'Табл.Т.2..'!$F$7</f>
        <v>0</v>
      </c>
      <c r="U8" s="808">
        <f>'Табл.Т.2..'!$D$7</f>
        <v>0</v>
      </c>
      <c r="V8" s="808">
        <f>'Табл.Т.2..'!$F$7</f>
        <v>0</v>
      </c>
      <c r="W8" s="1318"/>
      <c r="X8" s="808">
        <f>'Табл.Т.2..'!$D$7</f>
        <v>0</v>
      </c>
      <c r="Y8" s="808">
        <f>'Табл.Т.2..'!$F$7</f>
        <v>0</v>
      </c>
      <c r="Z8" s="808">
        <f>'Табл.Т.2..'!$F$7</f>
        <v>0</v>
      </c>
      <c r="AA8" s="808">
        <f>'Табл.Т.2..'!$F$7</f>
        <v>0</v>
      </c>
      <c r="AB8" s="1136">
        <f>'Табл.Т.2..'!$F$7</f>
        <v>0</v>
      </c>
      <c r="AC8" s="1321"/>
      <c r="AD8" s="1312"/>
      <c r="AE8" s="1315"/>
    </row>
    <row r="9" spans="2:31" s="175" customFormat="1" ht="12.75" customHeight="1" thickBot="1">
      <c r="B9" s="844">
        <v>1</v>
      </c>
      <c r="C9" s="844">
        <f aca="true" t="shared" si="0" ref="C9:AC9">B9+1</f>
        <v>2</v>
      </c>
      <c r="D9" s="844">
        <f t="shared" si="0"/>
        <v>3</v>
      </c>
      <c r="E9" s="844">
        <f t="shared" si="0"/>
        <v>4</v>
      </c>
      <c r="F9" s="844">
        <f t="shared" si="0"/>
        <v>5</v>
      </c>
      <c r="G9" s="844">
        <f t="shared" si="0"/>
        <v>6</v>
      </c>
      <c r="H9" s="844">
        <f t="shared" si="0"/>
        <v>7</v>
      </c>
      <c r="I9" s="844">
        <f t="shared" si="0"/>
        <v>8</v>
      </c>
      <c r="J9" s="844">
        <f t="shared" si="0"/>
        <v>9</v>
      </c>
      <c r="K9" s="844">
        <f t="shared" si="0"/>
        <v>10</v>
      </c>
      <c r="L9" s="844">
        <f t="shared" si="0"/>
        <v>11</v>
      </c>
      <c r="M9" s="844">
        <f t="shared" si="0"/>
        <v>12</v>
      </c>
      <c r="N9" s="844">
        <f t="shared" si="0"/>
        <v>13</v>
      </c>
      <c r="O9" s="844">
        <f t="shared" si="0"/>
        <v>14</v>
      </c>
      <c r="P9" s="844">
        <f t="shared" si="0"/>
        <v>15</v>
      </c>
      <c r="Q9" s="844">
        <f t="shared" si="0"/>
        <v>16</v>
      </c>
      <c r="R9" s="844">
        <f t="shared" si="0"/>
        <v>17</v>
      </c>
      <c r="S9" s="844">
        <f t="shared" si="0"/>
        <v>18</v>
      </c>
      <c r="T9" s="844">
        <f t="shared" si="0"/>
        <v>19</v>
      </c>
      <c r="U9" s="844">
        <f t="shared" si="0"/>
        <v>20</v>
      </c>
      <c r="V9" s="844">
        <f t="shared" si="0"/>
        <v>21</v>
      </c>
      <c r="W9" s="844">
        <f t="shared" si="0"/>
        <v>22</v>
      </c>
      <c r="X9" s="844">
        <f t="shared" si="0"/>
        <v>23</v>
      </c>
      <c r="Y9" s="844">
        <f t="shared" si="0"/>
        <v>24</v>
      </c>
      <c r="Z9" s="844">
        <f t="shared" si="0"/>
        <v>25</v>
      </c>
      <c r="AA9" s="844">
        <f>Z9+1</f>
        <v>26</v>
      </c>
      <c r="AB9" s="844">
        <f t="shared" si="0"/>
        <v>27</v>
      </c>
      <c r="AC9" s="845">
        <f t="shared" si="0"/>
        <v>28</v>
      </c>
      <c r="AD9" s="845">
        <f>AC9+1</f>
        <v>29</v>
      </c>
      <c r="AE9" s="845">
        <f>AD9+1</f>
        <v>30</v>
      </c>
    </row>
    <row r="10" spans="2:31" ht="13.5">
      <c r="B10" s="784" t="s">
        <v>341</v>
      </c>
      <c r="C10" s="785"/>
      <c r="D10" s="786"/>
      <c r="E10" s="786"/>
      <c r="F10" s="786"/>
      <c r="G10" s="786"/>
      <c r="H10" s="786"/>
      <c r="I10" s="786"/>
      <c r="J10" s="786"/>
      <c r="K10" s="786"/>
      <c r="L10" s="786"/>
      <c r="M10" s="839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839"/>
      <c r="Z10" s="743"/>
      <c r="AA10" s="839"/>
      <c r="AB10" s="839"/>
      <c r="AC10" s="839"/>
      <c r="AD10" s="839"/>
      <c r="AE10" s="840"/>
    </row>
    <row r="11" spans="2:31" ht="13.5" outlineLevel="1">
      <c r="B11" s="773" t="s">
        <v>23</v>
      </c>
      <c r="C11" s="207"/>
      <c r="D11" s="205"/>
      <c r="E11" s="205"/>
      <c r="F11" s="205"/>
      <c r="G11" s="205"/>
      <c r="H11" s="205"/>
      <c r="I11" s="205"/>
      <c r="J11" s="205"/>
      <c r="K11" s="205"/>
      <c r="L11" s="205"/>
      <c r="M11" s="20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204"/>
      <c r="Z11" s="184"/>
      <c r="AA11" s="204"/>
      <c r="AB11" s="204"/>
      <c r="AC11" s="204"/>
      <c r="AD11" s="204"/>
      <c r="AE11" s="775"/>
    </row>
    <row r="12" spans="2:31" ht="13.5" outlineLevel="1">
      <c r="B12" s="773" t="s">
        <v>24</v>
      </c>
      <c r="C12" s="207"/>
      <c r="D12" s="205"/>
      <c r="E12" s="205"/>
      <c r="F12" s="205"/>
      <c r="G12" s="205"/>
      <c r="H12" s="205"/>
      <c r="I12" s="205"/>
      <c r="J12" s="205"/>
      <c r="K12" s="205"/>
      <c r="L12" s="205"/>
      <c r="M12" s="20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204"/>
      <c r="Z12" s="184"/>
      <c r="AA12" s="204"/>
      <c r="AB12" s="204"/>
      <c r="AC12" s="204"/>
      <c r="AD12" s="204"/>
      <c r="AE12" s="775"/>
    </row>
    <row r="13" spans="2:31" ht="14.25" outlineLevel="1" thickBot="1">
      <c r="B13" s="841" t="s">
        <v>183</v>
      </c>
      <c r="C13" s="750"/>
      <c r="D13" s="747"/>
      <c r="E13" s="747"/>
      <c r="F13" s="747"/>
      <c r="G13" s="747"/>
      <c r="H13" s="747"/>
      <c r="I13" s="747"/>
      <c r="J13" s="747"/>
      <c r="K13" s="747"/>
      <c r="L13" s="747"/>
      <c r="M13" s="748"/>
      <c r="N13" s="738"/>
      <c r="O13" s="738"/>
      <c r="P13" s="738"/>
      <c r="Q13" s="738"/>
      <c r="R13" s="738"/>
      <c r="S13" s="738"/>
      <c r="T13" s="738"/>
      <c r="U13" s="738"/>
      <c r="V13" s="738"/>
      <c r="W13" s="818"/>
      <c r="X13" s="818"/>
      <c r="Y13" s="842"/>
      <c r="Z13" s="818"/>
      <c r="AA13" s="842"/>
      <c r="AB13" s="842"/>
      <c r="AC13" s="842"/>
      <c r="AD13" s="842"/>
      <c r="AE13" s="843"/>
    </row>
    <row r="14" spans="2:31" s="12" customFormat="1" ht="13.5" customHeight="1" thickBot="1">
      <c r="B14" s="854"/>
      <c r="C14" s="875" t="s">
        <v>615</v>
      </c>
      <c r="D14" s="869"/>
      <c r="E14" s="870"/>
      <c r="F14" s="870"/>
      <c r="G14" s="871"/>
      <c r="H14" s="870"/>
      <c r="I14" s="870"/>
      <c r="J14" s="870"/>
      <c r="K14" s="870"/>
      <c r="L14" s="870"/>
      <c r="M14" s="872"/>
      <c r="N14" s="873"/>
      <c r="O14" s="873"/>
      <c r="P14" s="873"/>
      <c r="Q14" s="873"/>
      <c r="R14" s="873"/>
      <c r="S14" s="873"/>
      <c r="T14" s="873"/>
      <c r="U14" s="873"/>
      <c r="V14" s="874"/>
      <c r="W14" s="856"/>
      <c r="X14" s="855"/>
      <c r="Y14" s="681"/>
      <c r="Z14" s="855"/>
      <c r="AA14" s="681"/>
      <c r="AB14" s="681"/>
      <c r="AC14" s="681"/>
      <c r="AD14" s="681"/>
      <c r="AE14" s="857"/>
    </row>
    <row r="15" spans="2:31" s="175" customFormat="1" ht="14.25" customHeight="1">
      <c r="B15" s="770" t="s">
        <v>340</v>
      </c>
      <c r="C15" s="771"/>
      <c r="D15" s="858"/>
      <c r="E15" s="858"/>
      <c r="F15" s="858"/>
      <c r="G15" s="858"/>
      <c r="H15" s="858"/>
      <c r="I15" s="858"/>
      <c r="J15" s="858"/>
      <c r="K15" s="858"/>
      <c r="L15" s="858"/>
      <c r="M15" s="859"/>
      <c r="N15" s="860"/>
      <c r="O15" s="859"/>
      <c r="P15" s="859"/>
      <c r="Q15" s="859"/>
      <c r="R15" s="859"/>
      <c r="S15" s="859"/>
      <c r="T15" s="859"/>
      <c r="U15" s="859"/>
      <c r="V15" s="859"/>
      <c r="W15" s="859"/>
      <c r="X15" s="859"/>
      <c r="Y15" s="861"/>
      <c r="Z15" s="859"/>
      <c r="AA15" s="858"/>
      <c r="AB15" s="858"/>
      <c r="AC15" s="858"/>
      <c r="AD15" s="858"/>
      <c r="AE15" s="840"/>
    </row>
    <row r="16" spans="2:31" s="12" customFormat="1" ht="12" customHeight="1">
      <c r="B16" s="772" t="s">
        <v>355</v>
      </c>
      <c r="C16" s="207"/>
      <c r="D16" s="205"/>
      <c r="E16" s="205"/>
      <c r="F16" s="205"/>
      <c r="G16" s="205"/>
      <c r="H16" s="205"/>
      <c r="I16" s="205"/>
      <c r="J16" s="205"/>
      <c r="K16" s="205"/>
      <c r="L16" s="205"/>
      <c r="M16" s="204"/>
      <c r="N16" s="196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204"/>
      <c r="Z16" s="184"/>
      <c r="AA16" s="204"/>
      <c r="AB16" s="204"/>
      <c r="AC16" s="204"/>
      <c r="AD16" s="204"/>
      <c r="AE16" s="775"/>
    </row>
    <row r="17" spans="2:31" s="12" customFormat="1" ht="12" customHeight="1" outlineLevel="1">
      <c r="B17" s="773" t="s">
        <v>23</v>
      </c>
      <c r="C17" s="207"/>
      <c r="D17" s="205"/>
      <c r="E17" s="205"/>
      <c r="F17" s="205"/>
      <c r="G17" s="205"/>
      <c r="H17" s="205"/>
      <c r="I17" s="205"/>
      <c r="J17" s="205"/>
      <c r="K17" s="205"/>
      <c r="L17" s="205"/>
      <c r="M17" s="204"/>
      <c r="N17" s="196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204"/>
      <c r="Z17" s="184"/>
      <c r="AA17" s="204"/>
      <c r="AB17" s="204"/>
      <c r="AC17" s="204"/>
      <c r="AD17" s="204"/>
      <c r="AE17" s="775"/>
    </row>
    <row r="18" spans="2:31" s="12" customFormat="1" ht="12" customHeight="1" outlineLevel="1">
      <c r="B18" s="773" t="s">
        <v>24</v>
      </c>
      <c r="C18" s="207"/>
      <c r="D18" s="205"/>
      <c r="E18" s="205"/>
      <c r="F18" s="205"/>
      <c r="G18" s="205"/>
      <c r="H18" s="205"/>
      <c r="I18" s="205"/>
      <c r="J18" s="205"/>
      <c r="K18" s="205"/>
      <c r="L18" s="205"/>
      <c r="M18" s="204"/>
      <c r="N18" s="196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204"/>
      <c r="Z18" s="184"/>
      <c r="AA18" s="204"/>
      <c r="AB18" s="204"/>
      <c r="AC18" s="204"/>
      <c r="AD18" s="204"/>
      <c r="AE18" s="775"/>
    </row>
    <row r="19" spans="2:31" s="12" customFormat="1" ht="12" customHeight="1" outlineLevel="1" thickBot="1">
      <c r="B19" s="776" t="s">
        <v>183</v>
      </c>
      <c r="C19" s="750"/>
      <c r="D19" s="747"/>
      <c r="E19" s="747"/>
      <c r="F19" s="747"/>
      <c r="G19" s="747"/>
      <c r="H19" s="747"/>
      <c r="I19" s="747"/>
      <c r="J19" s="747"/>
      <c r="K19" s="747"/>
      <c r="L19" s="747"/>
      <c r="M19" s="748"/>
      <c r="N19" s="749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48"/>
      <c r="Z19" s="738"/>
      <c r="AA19" s="748"/>
      <c r="AB19" s="748"/>
      <c r="AC19" s="748"/>
      <c r="AD19" s="748"/>
      <c r="AE19" s="779"/>
    </row>
    <row r="20" spans="2:31" s="12" customFormat="1" ht="12.75" customHeight="1">
      <c r="B20" s="780">
        <v>1</v>
      </c>
      <c r="C20" s="777" t="s">
        <v>102</v>
      </c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65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859"/>
      <c r="Z20" s="743"/>
      <c r="AA20" s="859"/>
      <c r="AB20" s="859"/>
      <c r="AC20" s="859"/>
      <c r="AD20" s="859"/>
      <c r="AE20" s="840"/>
    </row>
    <row r="21" spans="2:31" s="12" customFormat="1" ht="12.75" customHeight="1">
      <c r="B21" s="781"/>
      <c r="C21" s="772" t="s">
        <v>345</v>
      </c>
      <c r="D21" s="197"/>
      <c r="E21" s="197"/>
      <c r="F21" s="197"/>
      <c r="G21" s="197"/>
      <c r="H21" s="197"/>
      <c r="I21" s="197"/>
      <c r="J21" s="197"/>
      <c r="K21" s="197"/>
      <c r="L21" s="197"/>
      <c r="M21" s="201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200"/>
      <c r="Z21" s="184"/>
      <c r="AA21" s="200"/>
      <c r="AB21" s="200"/>
      <c r="AC21" s="200"/>
      <c r="AD21" s="200"/>
      <c r="AE21" s="775"/>
    </row>
    <row r="22" spans="2:31" s="12" customFormat="1" ht="8.25" customHeight="1" outlineLevel="1">
      <c r="B22" s="781"/>
      <c r="C22" s="773" t="s">
        <v>23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84"/>
      <c r="T22" s="184"/>
      <c r="U22" s="184"/>
      <c r="V22" s="184"/>
      <c r="W22" s="184"/>
      <c r="X22" s="184"/>
      <c r="Y22" s="203"/>
      <c r="Z22" s="184"/>
      <c r="AA22" s="203"/>
      <c r="AB22" s="203"/>
      <c r="AC22" s="203"/>
      <c r="AD22" s="203"/>
      <c r="AE22" s="775"/>
    </row>
    <row r="23" spans="2:31" s="12" customFormat="1" ht="9.75" customHeight="1" outlineLevel="1">
      <c r="B23" s="781"/>
      <c r="C23" s="773" t="s">
        <v>24</v>
      </c>
      <c r="D23" s="194"/>
      <c r="E23" s="194"/>
      <c r="F23" s="194"/>
      <c r="G23" s="194"/>
      <c r="H23" s="194"/>
      <c r="I23" s="194"/>
      <c r="J23" s="194"/>
      <c r="K23" s="194"/>
      <c r="L23" s="194"/>
      <c r="M23" s="20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203"/>
      <c r="Z23" s="184"/>
      <c r="AA23" s="203"/>
      <c r="AB23" s="203"/>
      <c r="AC23" s="203"/>
      <c r="AD23" s="203"/>
      <c r="AE23" s="775"/>
    </row>
    <row r="24" spans="2:31" s="12" customFormat="1" ht="9" customHeight="1" outlineLevel="1" collapsed="1">
      <c r="B24" s="781"/>
      <c r="C24" s="776" t="s">
        <v>183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204"/>
      <c r="Z24" s="184"/>
      <c r="AA24" s="204"/>
      <c r="AB24" s="204"/>
      <c r="AC24" s="204"/>
      <c r="AD24" s="204"/>
      <c r="AE24" s="775"/>
    </row>
    <row r="25" spans="2:31" s="12" customFormat="1" ht="12" customHeight="1" outlineLevel="3">
      <c r="B25" s="781"/>
      <c r="C25" s="740" t="s">
        <v>11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6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93"/>
      <c r="Z25" s="184"/>
      <c r="AA25" s="193"/>
      <c r="AB25" s="193"/>
      <c r="AC25" s="193"/>
      <c r="AD25" s="193"/>
      <c r="AE25" s="775"/>
    </row>
    <row r="26" spans="2:31" s="12" customFormat="1" ht="16.5" customHeight="1" outlineLevel="3">
      <c r="B26" s="781"/>
      <c r="C26" s="866" t="s">
        <v>324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99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98"/>
      <c r="Z26" s="184"/>
      <c r="AA26" s="198"/>
      <c r="AB26" s="198"/>
      <c r="AC26" s="198"/>
      <c r="AD26" s="198"/>
      <c r="AE26" s="775"/>
    </row>
    <row r="27" spans="2:31" s="12" customFormat="1" ht="11.25" customHeight="1" outlineLevel="3">
      <c r="B27" s="781"/>
      <c r="C27" s="866" t="s">
        <v>262</v>
      </c>
      <c r="D27" s="197"/>
      <c r="E27" s="197"/>
      <c r="F27" s="197"/>
      <c r="G27" s="197"/>
      <c r="H27" s="197"/>
      <c r="I27" s="197"/>
      <c r="J27" s="197"/>
      <c r="K27" s="197"/>
      <c r="L27" s="197"/>
      <c r="M27" s="201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200"/>
      <c r="Z27" s="184"/>
      <c r="AA27" s="200"/>
      <c r="AB27" s="200"/>
      <c r="AC27" s="200"/>
      <c r="AD27" s="200"/>
      <c r="AE27" s="775"/>
    </row>
    <row r="28" spans="2:31" s="12" customFormat="1" ht="10.5" customHeight="1" outlineLevel="3">
      <c r="B28" s="781"/>
      <c r="C28" s="866" t="s">
        <v>325</v>
      </c>
      <c r="D28" s="197"/>
      <c r="E28" s="197"/>
      <c r="F28" s="197"/>
      <c r="G28" s="197"/>
      <c r="H28" s="197"/>
      <c r="I28" s="197"/>
      <c r="J28" s="197"/>
      <c r="K28" s="197"/>
      <c r="L28" s="197"/>
      <c r="M28" s="201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200"/>
      <c r="Z28" s="184"/>
      <c r="AA28" s="200"/>
      <c r="AB28" s="200"/>
      <c r="AC28" s="200"/>
      <c r="AD28" s="200"/>
      <c r="AE28" s="775"/>
    </row>
    <row r="29" spans="2:31" s="12" customFormat="1" ht="16.5" customHeight="1" outlineLevel="3">
      <c r="B29" s="781"/>
      <c r="C29" s="778" t="s">
        <v>205</v>
      </c>
      <c r="D29" s="197"/>
      <c r="E29" s="197"/>
      <c r="F29" s="197"/>
      <c r="G29" s="197"/>
      <c r="H29" s="197"/>
      <c r="I29" s="197"/>
      <c r="J29" s="197"/>
      <c r="K29" s="197"/>
      <c r="L29" s="197"/>
      <c r="M29" s="201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200"/>
      <c r="Z29" s="184"/>
      <c r="AA29" s="200"/>
      <c r="AB29" s="200"/>
      <c r="AC29" s="200"/>
      <c r="AD29" s="200"/>
      <c r="AE29" s="775"/>
    </row>
    <row r="30" spans="2:31" s="12" customFormat="1" ht="23.25" customHeight="1" outlineLevel="3">
      <c r="B30" s="781"/>
      <c r="C30" s="866" t="s">
        <v>556</v>
      </c>
      <c r="D30" s="197"/>
      <c r="E30" s="197"/>
      <c r="F30" s="197"/>
      <c r="G30" s="197"/>
      <c r="H30" s="197"/>
      <c r="I30" s="197"/>
      <c r="J30" s="197"/>
      <c r="K30" s="197"/>
      <c r="L30" s="197"/>
      <c r="M30" s="201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200"/>
      <c r="Z30" s="184"/>
      <c r="AA30" s="200"/>
      <c r="AB30" s="200"/>
      <c r="AC30" s="200"/>
      <c r="AD30" s="200"/>
      <c r="AE30" s="775"/>
    </row>
    <row r="31" spans="2:31" s="12" customFormat="1" ht="12.75" customHeight="1" outlineLevel="3">
      <c r="B31" s="781"/>
      <c r="C31" s="867" t="s">
        <v>262</v>
      </c>
      <c r="D31" s="197"/>
      <c r="E31" s="197"/>
      <c r="F31" s="197"/>
      <c r="G31" s="197"/>
      <c r="H31" s="197"/>
      <c r="I31" s="197"/>
      <c r="J31" s="197"/>
      <c r="K31" s="197"/>
      <c r="L31" s="197"/>
      <c r="M31" s="201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200"/>
      <c r="Z31" s="184"/>
      <c r="AA31" s="200"/>
      <c r="AB31" s="200"/>
      <c r="AC31" s="200"/>
      <c r="AD31" s="200"/>
      <c r="AE31" s="775"/>
    </row>
    <row r="32" spans="2:31" s="12" customFormat="1" ht="6.75" customHeight="1" outlineLevel="3">
      <c r="B32" s="781"/>
      <c r="C32" s="867" t="s">
        <v>326</v>
      </c>
      <c r="D32" s="197"/>
      <c r="E32" s="197"/>
      <c r="F32" s="197"/>
      <c r="G32" s="197"/>
      <c r="H32" s="197"/>
      <c r="I32" s="197"/>
      <c r="J32" s="197"/>
      <c r="K32" s="197"/>
      <c r="L32" s="197"/>
      <c r="M32" s="201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200"/>
      <c r="Z32" s="184"/>
      <c r="AA32" s="200"/>
      <c r="AB32" s="200"/>
      <c r="AC32" s="200"/>
      <c r="AD32" s="200"/>
      <c r="AE32" s="775"/>
    </row>
    <row r="33" spans="2:31" s="12" customFormat="1" ht="16.5" customHeight="1" outlineLevel="3">
      <c r="B33" s="781"/>
      <c r="C33" s="778" t="s">
        <v>323</v>
      </c>
      <c r="D33" s="197"/>
      <c r="E33" s="197"/>
      <c r="F33" s="197"/>
      <c r="G33" s="197"/>
      <c r="H33" s="197"/>
      <c r="I33" s="197"/>
      <c r="J33" s="197"/>
      <c r="K33" s="197"/>
      <c r="L33" s="197"/>
      <c r="M33" s="201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200"/>
      <c r="Z33" s="184"/>
      <c r="AA33" s="200"/>
      <c r="AB33" s="200"/>
      <c r="AC33" s="200"/>
      <c r="AD33" s="200"/>
      <c r="AE33" s="775"/>
    </row>
    <row r="34" spans="2:31" s="12" customFormat="1" ht="28.5" customHeight="1" outlineLevel="3">
      <c r="B34" s="781"/>
      <c r="C34" s="866" t="s">
        <v>557</v>
      </c>
      <c r="D34" s="197"/>
      <c r="E34" s="197"/>
      <c r="F34" s="197"/>
      <c r="G34" s="197"/>
      <c r="H34" s="197"/>
      <c r="I34" s="197"/>
      <c r="J34" s="197"/>
      <c r="K34" s="197"/>
      <c r="L34" s="197"/>
      <c r="M34" s="201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200"/>
      <c r="Z34" s="184"/>
      <c r="AA34" s="200"/>
      <c r="AB34" s="200"/>
      <c r="AC34" s="200"/>
      <c r="AD34" s="200"/>
      <c r="AE34" s="775"/>
    </row>
    <row r="35" spans="2:31" s="12" customFormat="1" ht="11.25" customHeight="1" outlineLevel="3">
      <c r="B35" s="781"/>
      <c r="C35" s="867" t="s">
        <v>262</v>
      </c>
      <c r="D35" s="197"/>
      <c r="E35" s="197"/>
      <c r="F35" s="197"/>
      <c r="G35" s="197"/>
      <c r="H35" s="197"/>
      <c r="I35" s="197"/>
      <c r="J35" s="197"/>
      <c r="K35" s="197"/>
      <c r="L35" s="197"/>
      <c r="M35" s="201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200"/>
      <c r="Z35" s="184"/>
      <c r="AA35" s="200"/>
      <c r="AB35" s="200"/>
      <c r="AC35" s="200"/>
      <c r="AD35" s="200"/>
      <c r="AE35" s="775"/>
    </row>
    <row r="36" spans="2:31" s="12" customFormat="1" ht="8.25" customHeight="1" outlineLevel="3" thickBot="1">
      <c r="B36" s="886"/>
      <c r="C36" s="868" t="s">
        <v>327</v>
      </c>
      <c r="D36" s="862"/>
      <c r="E36" s="862"/>
      <c r="F36" s="862"/>
      <c r="G36" s="862"/>
      <c r="H36" s="862"/>
      <c r="I36" s="862"/>
      <c r="J36" s="862"/>
      <c r="K36" s="862"/>
      <c r="L36" s="862"/>
      <c r="M36" s="863"/>
      <c r="N36" s="818"/>
      <c r="O36" s="818"/>
      <c r="P36" s="818"/>
      <c r="Q36" s="818"/>
      <c r="R36" s="818"/>
      <c r="S36" s="818"/>
      <c r="T36" s="818"/>
      <c r="U36" s="818"/>
      <c r="V36" s="818"/>
      <c r="W36" s="818"/>
      <c r="X36" s="818"/>
      <c r="Y36" s="864"/>
      <c r="Z36" s="818"/>
      <c r="AA36" s="864"/>
      <c r="AB36" s="864"/>
      <c r="AC36" s="864"/>
      <c r="AD36" s="864"/>
      <c r="AE36" s="843"/>
    </row>
    <row r="37" spans="2:31" s="12" customFormat="1" ht="8.25" customHeight="1" outlineLevel="2" thickBot="1">
      <c r="B37" s="881"/>
      <c r="C37" s="882"/>
      <c r="D37" s="878"/>
      <c r="E37" s="878"/>
      <c r="F37" s="878"/>
      <c r="G37" s="878"/>
      <c r="H37" s="878"/>
      <c r="I37" s="878"/>
      <c r="J37" s="878"/>
      <c r="K37" s="878"/>
      <c r="L37" s="878"/>
      <c r="M37" s="883"/>
      <c r="N37" s="877"/>
      <c r="O37" s="877"/>
      <c r="P37" s="877"/>
      <c r="Q37" s="877"/>
      <c r="R37" s="877"/>
      <c r="S37" s="877"/>
      <c r="T37" s="877"/>
      <c r="U37" s="877"/>
      <c r="V37" s="877"/>
      <c r="W37" s="877"/>
      <c r="X37" s="877"/>
      <c r="Y37" s="884"/>
      <c r="Z37" s="877"/>
      <c r="AA37" s="884"/>
      <c r="AB37" s="884"/>
      <c r="AC37" s="884"/>
      <c r="AD37" s="884"/>
      <c r="AE37" s="885"/>
    </row>
    <row r="38" spans="2:31" s="175" customFormat="1" ht="14.25" customHeight="1">
      <c r="B38" s="770" t="s">
        <v>340</v>
      </c>
      <c r="C38" s="771"/>
      <c r="D38" s="858"/>
      <c r="E38" s="858"/>
      <c r="F38" s="858"/>
      <c r="G38" s="858"/>
      <c r="H38" s="858"/>
      <c r="I38" s="858"/>
      <c r="J38" s="858"/>
      <c r="K38" s="858"/>
      <c r="L38" s="858"/>
      <c r="M38" s="859"/>
      <c r="N38" s="860"/>
      <c r="O38" s="859"/>
      <c r="P38" s="859"/>
      <c r="Q38" s="859"/>
      <c r="R38" s="859"/>
      <c r="S38" s="859"/>
      <c r="T38" s="859"/>
      <c r="U38" s="859"/>
      <c r="V38" s="859"/>
      <c r="W38" s="859"/>
      <c r="X38" s="859"/>
      <c r="Y38" s="861"/>
      <c r="Z38" s="859"/>
      <c r="AA38" s="858"/>
      <c r="AB38" s="858"/>
      <c r="AC38" s="858"/>
      <c r="AD38" s="858"/>
      <c r="AE38" s="840"/>
    </row>
    <row r="39" spans="2:31" s="12" customFormat="1" ht="12" customHeight="1">
      <c r="B39" s="772" t="s">
        <v>355</v>
      </c>
      <c r="C39" s="207"/>
      <c r="D39" s="205"/>
      <c r="E39" s="205"/>
      <c r="F39" s="205"/>
      <c r="G39" s="205"/>
      <c r="H39" s="205"/>
      <c r="I39" s="205"/>
      <c r="J39" s="205"/>
      <c r="K39" s="205"/>
      <c r="L39" s="205"/>
      <c r="M39" s="204"/>
      <c r="N39" s="196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204"/>
      <c r="Z39" s="184"/>
      <c r="AA39" s="204"/>
      <c r="AB39" s="204"/>
      <c r="AC39" s="204"/>
      <c r="AD39" s="204"/>
      <c r="AE39" s="775"/>
    </row>
    <row r="40" spans="2:31" s="12" customFormat="1" ht="12" customHeight="1" outlineLevel="1">
      <c r="B40" s="773" t="s">
        <v>23</v>
      </c>
      <c r="C40" s="207"/>
      <c r="D40" s="205"/>
      <c r="E40" s="205"/>
      <c r="F40" s="205"/>
      <c r="G40" s="205"/>
      <c r="H40" s="205"/>
      <c r="I40" s="205"/>
      <c r="J40" s="205"/>
      <c r="K40" s="205"/>
      <c r="L40" s="205"/>
      <c r="M40" s="204"/>
      <c r="N40" s="196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204"/>
      <c r="Z40" s="184"/>
      <c r="AA40" s="204"/>
      <c r="AB40" s="204"/>
      <c r="AC40" s="204"/>
      <c r="AD40" s="204"/>
      <c r="AE40" s="775"/>
    </row>
    <row r="41" spans="2:31" s="12" customFormat="1" ht="12" customHeight="1" outlineLevel="1">
      <c r="B41" s="773" t="s">
        <v>24</v>
      </c>
      <c r="C41" s="207"/>
      <c r="D41" s="205"/>
      <c r="E41" s="205"/>
      <c r="F41" s="205"/>
      <c r="G41" s="205"/>
      <c r="H41" s="205"/>
      <c r="I41" s="205"/>
      <c r="J41" s="205"/>
      <c r="K41" s="205"/>
      <c r="L41" s="205"/>
      <c r="M41" s="204"/>
      <c r="N41" s="196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204"/>
      <c r="Z41" s="184"/>
      <c r="AA41" s="204"/>
      <c r="AB41" s="204"/>
      <c r="AC41" s="204"/>
      <c r="AD41" s="204"/>
      <c r="AE41" s="775"/>
    </row>
    <row r="42" spans="2:31" s="12" customFormat="1" ht="12" customHeight="1" outlineLevel="1" thickBot="1">
      <c r="B42" s="776" t="s">
        <v>183</v>
      </c>
      <c r="C42" s="750"/>
      <c r="D42" s="747"/>
      <c r="E42" s="747"/>
      <c r="F42" s="747"/>
      <c r="G42" s="747"/>
      <c r="H42" s="747"/>
      <c r="I42" s="747"/>
      <c r="J42" s="747"/>
      <c r="K42" s="747"/>
      <c r="L42" s="747"/>
      <c r="M42" s="748"/>
      <c r="N42" s="749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48"/>
      <c r="Z42" s="738"/>
      <c r="AA42" s="748"/>
      <c r="AB42" s="748"/>
      <c r="AC42" s="748"/>
      <c r="AD42" s="748"/>
      <c r="AE42" s="779"/>
    </row>
    <row r="43" spans="2:31" s="12" customFormat="1" ht="12.75" customHeight="1">
      <c r="B43" s="780" t="s">
        <v>354</v>
      </c>
      <c r="C43" s="777" t="s">
        <v>102</v>
      </c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65"/>
      <c r="O43" s="743"/>
      <c r="P43" s="743"/>
      <c r="Q43" s="743"/>
      <c r="R43" s="743"/>
      <c r="S43" s="743"/>
      <c r="T43" s="743"/>
      <c r="U43" s="743"/>
      <c r="V43" s="743"/>
      <c r="W43" s="743"/>
      <c r="X43" s="743"/>
      <c r="Y43" s="859"/>
      <c r="Z43" s="743"/>
      <c r="AA43" s="859"/>
      <c r="AB43" s="859"/>
      <c r="AC43" s="859"/>
      <c r="AD43" s="859"/>
      <c r="AE43" s="840"/>
    </row>
    <row r="44" spans="2:31" s="12" customFormat="1" ht="12.75" customHeight="1">
      <c r="B44" s="781"/>
      <c r="C44" s="772" t="s">
        <v>345</v>
      </c>
      <c r="D44" s="197"/>
      <c r="E44" s="197"/>
      <c r="F44" s="197"/>
      <c r="G44" s="197"/>
      <c r="H44" s="197"/>
      <c r="I44" s="197"/>
      <c r="J44" s="197"/>
      <c r="K44" s="197"/>
      <c r="L44" s="197"/>
      <c r="M44" s="201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200"/>
      <c r="Z44" s="184"/>
      <c r="AA44" s="200"/>
      <c r="AB44" s="200"/>
      <c r="AC44" s="200"/>
      <c r="AD44" s="200"/>
      <c r="AE44" s="775"/>
    </row>
    <row r="45" spans="2:31" s="12" customFormat="1" ht="8.25" customHeight="1" outlineLevel="1">
      <c r="B45" s="781"/>
      <c r="C45" s="773" t="s">
        <v>23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84"/>
      <c r="T45" s="184"/>
      <c r="U45" s="184"/>
      <c r="V45" s="184"/>
      <c r="W45" s="184"/>
      <c r="X45" s="184"/>
      <c r="Y45" s="203"/>
      <c r="Z45" s="184"/>
      <c r="AA45" s="203"/>
      <c r="AB45" s="203"/>
      <c r="AC45" s="203"/>
      <c r="AD45" s="203"/>
      <c r="AE45" s="775"/>
    </row>
    <row r="46" spans="2:31" s="12" customFormat="1" ht="9.75" customHeight="1" outlineLevel="1">
      <c r="B46" s="781"/>
      <c r="C46" s="773" t="s">
        <v>24</v>
      </c>
      <c r="D46" s="194"/>
      <c r="E46" s="194"/>
      <c r="F46" s="194"/>
      <c r="G46" s="194"/>
      <c r="H46" s="194"/>
      <c r="I46" s="194"/>
      <c r="J46" s="194"/>
      <c r="K46" s="194"/>
      <c r="L46" s="194"/>
      <c r="M46" s="20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203"/>
      <c r="Z46" s="184"/>
      <c r="AA46" s="203"/>
      <c r="AB46" s="203"/>
      <c r="AC46" s="203"/>
      <c r="AD46" s="203"/>
      <c r="AE46" s="775"/>
    </row>
    <row r="47" spans="2:31" s="12" customFormat="1" ht="9" customHeight="1" outlineLevel="1" collapsed="1">
      <c r="B47" s="781"/>
      <c r="C47" s="776" t="s">
        <v>183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204"/>
      <c r="Z47" s="184"/>
      <c r="AA47" s="204"/>
      <c r="AB47" s="204"/>
      <c r="AC47" s="204"/>
      <c r="AD47" s="204"/>
      <c r="AE47" s="775"/>
    </row>
    <row r="48" spans="2:31" s="12" customFormat="1" ht="12" customHeight="1" outlineLevel="3">
      <c r="B48" s="781"/>
      <c r="C48" s="740" t="s">
        <v>11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6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93"/>
      <c r="Z48" s="184"/>
      <c r="AA48" s="193"/>
      <c r="AB48" s="193"/>
      <c r="AC48" s="193"/>
      <c r="AD48" s="193"/>
      <c r="AE48" s="775"/>
    </row>
    <row r="49" spans="2:31" s="12" customFormat="1" ht="16.5" customHeight="1" outlineLevel="3">
      <c r="B49" s="781"/>
      <c r="C49" s="866" t="s">
        <v>324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99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98"/>
      <c r="Z49" s="184"/>
      <c r="AA49" s="198"/>
      <c r="AB49" s="198"/>
      <c r="AC49" s="198"/>
      <c r="AD49" s="198"/>
      <c r="AE49" s="775"/>
    </row>
    <row r="50" spans="2:31" s="12" customFormat="1" ht="11.25" customHeight="1" outlineLevel="3">
      <c r="B50" s="781"/>
      <c r="C50" s="866" t="s">
        <v>262</v>
      </c>
      <c r="D50" s="197"/>
      <c r="E50" s="197"/>
      <c r="F50" s="197"/>
      <c r="G50" s="197"/>
      <c r="H50" s="197"/>
      <c r="I50" s="197"/>
      <c r="J50" s="197"/>
      <c r="K50" s="197"/>
      <c r="L50" s="197"/>
      <c r="M50" s="201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200"/>
      <c r="Z50" s="184"/>
      <c r="AA50" s="200"/>
      <c r="AB50" s="200"/>
      <c r="AC50" s="200"/>
      <c r="AD50" s="200"/>
      <c r="AE50" s="775"/>
    </row>
    <row r="51" spans="2:31" s="12" customFormat="1" ht="10.5" customHeight="1" outlineLevel="3">
      <c r="B51" s="781"/>
      <c r="C51" s="866" t="s">
        <v>325</v>
      </c>
      <c r="D51" s="197"/>
      <c r="E51" s="197"/>
      <c r="F51" s="197"/>
      <c r="G51" s="197"/>
      <c r="H51" s="197"/>
      <c r="I51" s="197"/>
      <c r="J51" s="197"/>
      <c r="K51" s="197"/>
      <c r="L51" s="197"/>
      <c r="M51" s="201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200"/>
      <c r="Z51" s="184"/>
      <c r="AA51" s="200"/>
      <c r="AB51" s="200"/>
      <c r="AC51" s="200"/>
      <c r="AD51" s="200"/>
      <c r="AE51" s="775"/>
    </row>
    <row r="52" spans="2:31" s="12" customFormat="1" ht="16.5" customHeight="1" outlineLevel="3">
      <c r="B52" s="781"/>
      <c r="C52" s="778" t="s">
        <v>205</v>
      </c>
      <c r="D52" s="197"/>
      <c r="E52" s="197"/>
      <c r="F52" s="197"/>
      <c r="G52" s="197"/>
      <c r="H52" s="197"/>
      <c r="I52" s="197"/>
      <c r="J52" s="197"/>
      <c r="K52" s="197"/>
      <c r="L52" s="197"/>
      <c r="M52" s="201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200"/>
      <c r="Z52" s="184"/>
      <c r="AA52" s="200"/>
      <c r="AB52" s="200"/>
      <c r="AC52" s="200"/>
      <c r="AD52" s="200"/>
      <c r="AE52" s="775"/>
    </row>
    <row r="53" spans="2:31" s="12" customFormat="1" ht="23.25" customHeight="1" outlineLevel="3">
      <c r="B53" s="781"/>
      <c r="C53" s="866" t="s">
        <v>556</v>
      </c>
      <c r="D53" s="197"/>
      <c r="E53" s="197"/>
      <c r="F53" s="197"/>
      <c r="G53" s="197"/>
      <c r="H53" s="197"/>
      <c r="I53" s="197"/>
      <c r="J53" s="197"/>
      <c r="K53" s="197"/>
      <c r="L53" s="197"/>
      <c r="M53" s="201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200"/>
      <c r="Z53" s="184"/>
      <c r="AA53" s="200"/>
      <c r="AB53" s="200"/>
      <c r="AC53" s="200"/>
      <c r="AD53" s="200"/>
      <c r="AE53" s="775"/>
    </row>
    <row r="54" spans="2:31" s="12" customFormat="1" ht="12.75" customHeight="1" outlineLevel="3">
      <c r="B54" s="781"/>
      <c r="C54" s="867" t="s">
        <v>262</v>
      </c>
      <c r="D54" s="197"/>
      <c r="E54" s="197"/>
      <c r="F54" s="197"/>
      <c r="G54" s="197"/>
      <c r="H54" s="197"/>
      <c r="I54" s="197"/>
      <c r="J54" s="197"/>
      <c r="K54" s="197"/>
      <c r="L54" s="197"/>
      <c r="M54" s="201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200"/>
      <c r="Z54" s="184"/>
      <c r="AA54" s="200"/>
      <c r="AB54" s="200"/>
      <c r="AC54" s="200"/>
      <c r="AD54" s="200"/>
      <c r="AE54" s="775"/>
    </row>
    <row r="55" spans="2:31" s="12" customFormat="1" ht="6.75" customHeight="1" outlineLevel="3">
      <c r="B55" s="781"/>
      <c r="C55" s="867" t="s">
        <v>326</v>
      </c>
      <c r="D55" s="197"/>
      <c r="E55" s="197"/>
      <c r="F55" s="197"/>
      <c r="G55" s="197"/>
      <c r="H55" s="197"/>
      <c r="I55" s="197"/>
      <c r="J55" s="197"/>
      <c r="K55" s="197"/>
      <c r="L55" s="197"/>
      <c r="M55" s="201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200"/>
      <c r="Z55" s="184"/>
      <c r="AA55" s="200"/>
      <c r="AB55" s="200"/>
      <c r="AC55" s="200"/>
      <c r="AD55" s="200"/>
      <c r="AE55" s="775"/>
    </row>
    <row r="56" spans="2:31" s="12" customFormat="1" ht="16.5" customHeight="1" outlineLevel="3">
      <c r="B56" s="781"/>
      <c r="C56" s="778" t="s">
        <v>323</v>
      </c>
      <c r="D56" s="197"/>
      <c r="E56" s="197"/>
      <c r="F56" s="197"/>
      <c r="G56" s="197"/>
      <c r="H56" s="197"/>
      <c r="I56" s="197"/>
      <c r="J56" s="197"/>
      <c r="K56" s="197"/>
      <c r="L56" s="197"/>
      <c r="M56" s="201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200"/>
      <c r="Z56" s="184"/>
      <c r="AA56" s="200"/>
      <c r="AB56" s="200"/>
      <c r="AC56" s="200"/>
      <c r="AD56" s="200"/>
      <c r="AE56" s="775"/>
    </row>
    <row r="57" spans="2:31" s="12" customFormat="1" ht="28.5" customHeight="1" outlineLevel="3">
      <c r="B57" s="781"/>
      <c r="C57" s="866" t="s">
        <v>557</v>
      </c>
      <c r="D57" s="197"/>
      <c r="E57" s="197"/>
      <c r="F57" s="197"/>
      <c r="G57" s="197"/>
      <c r="H57" s="197"/>
      <c r="I57" s="197"/>
      <c r="J57" s="197"/>
      <c r="K57" s="197"/>
      <c r="L57" s="197"/>
      <c r="M57" s="201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200"/>
      <c r="Z57" s="184"/>
      <c r="AA57" s="200"/>
      <c r="AB57" s="200"/>
      <c r="AC57" s="200"/>
      <c r="AD57" s="200"/>
      <c r="AE57" s="775"/>
    </row>
    <row r="58" spans="2:31" s="12" customFormat="1" ht="11.25" customHeight="1" outlineLevel="3">
      <c r="B58" s="781"/>
      <c r="C58" s="867" t="s">
        <v>262</v>
      </c>
      <c r="D58" s="197"/>
      <c r="E58" s="197"/>
      <c r="F58" s="197"/>
      <c r="G58" s="197"/>
      <c r="H58" s="197"/>
      <c r="I58" s="197"/>
      <c r="J58" s="197"/>
      <c r="K58" s="197"/>
      <c r="L58" s="197"/>
      <c r="M58" s="201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200"/>
      <c r="Z58" s="184"/>
      <c r="AA58" s="200"/>
      <c r="AB58" s="200"/>
      <c r="AC58" s="200"/>
      <c r="AD58" s="200"/>
      <c r="AE58" s="775"/>
    </row>
    <row r="59" spans="2:31" s="12" customFormat="1" ht="8.25" customHeight="1" outlineLevel="3" thickBot="1">
      <c r="B59" s="886"/>
      <c r="C59" s="868" t="s">
        <v>327</v>
      </c>
      <c r="D59" s="862"/>
      <c r="E59" s="862"/>
      <c r="F59" s="862"/>
      <c r="G59" s="862"/>
      <c r="H59" s="862"/>
      <c r="I59" s="862"/>
      <c r="J59" s="862"/>
      <c r="K59" s="862"/>
      <c r="L59" s="862"/>
      <c r="M59" s="863"/>
      <c r="N59" s="818"/>
      <c r="O59" s="818"/>
      <c r="P59" s="818"/>
      <c r="Q59" s="818"/>
      <c r="R59" s="818"/>
      <c r="S59" s="818"/>
      <c r="T59" s="818"/>
      <c r="U59" s="818"/>
      <c r="V59" s="818"/>
      <c r="W59" s="818"/>
      <c r="X59" s="818"/>
      <c r="Y59" s="864"/>
      <c r="Z59" s="818"/>
      <c r="AA59" s="864"/>
      <c r="AB59" s="864"/>
      <c r="AC59" s="864"/>
      <c r="AD59" s="864"/>
      <c r="AE59" s="843"/>
    </row>
    <row r="60" spans="2:31" s="12" customFormat="1" ht="8.25" customHeight="1" outlineLevel="2" thickBot="1">
      <c r="B60" s="881"/>
      <c r="C60" s="882"/>
      <c r="D60" s="878"/>
      <c r="E60" s="878"/>
      <c r="F60" s="878"/>
      <c r="G60" s="878"/>
      <c r="H60" s="878"/>
      <c r="I60" s="878"/>
      <c r="J60" s="878"/>
      <c r="K60" s="878"/>
      <c r="L60" s="878"/>
      <c r="M60" s="883"/>
      <c r="N60" s="877"/>
      <c r="O60" s="877"/>
      <c r="P60" s="877"/>
      <c r="Q60" s="877"/>
      <c r="R60" s="877"/>
      <c r="S60" s="877"/>
      <c r="T60" s="877"/>
      <c r="U60" s="877"/>
      <c r="V60" s="877"/>
      <c r="W60" s="877"/>
      <c r="X60" s="877"/>
      <c r="Y60" s="884"/>
      <c r="Z60" s="877"/>
      <c r="AA60" s="884"/>
      <c r="AB60" s="884"/>
      <c r="AC60" s="884"/>
      <c r="AD60" s="884"/>
      <c r="AE60" s="885"/>
    </row>
    <row r="61" ht="12.75">
      <c r="B61" s="707" t="s">
        <v>346</v>
      </c>
    </row>
    <row r="62" ht="12.75">
      <c r="B62" s="707" t="s">
        <v>560</v>
      </c>
    </row>
    <row r="63" ht="12" customHeight="1">
      <c r="B63" s="1210" t="s">
        <v>762</v>
      </c>
    </row>
    <row r="64" ht="9.75" customHeight="1">
      <c r="B64" s="713" t="s">
        <v>578</v>
      </c>
    </row>
    <row r="65" ht="12.75" customHeight="1">
      <c r="B65" s="253" t="str">
        <f>'Табл.Т.1'!$B$29</f>
        <v>Директор</v>
      </c>
    </row>
    <row r="66" ht="3" customHeight="1">
      <c r="B66" s="254"/>
    </row>
    <row r="67" spans="2:3" ht="13.5" customHeight="1">
      <c r="B67" s="253" t="str">
        <f>'Табл.Т.1'!$B$31</f>
        <v>Исполнитель (телефон)</v>
      </c>
      <c r="C67" s="62"/>
    </row>
    <row r="69" ht="12.75">
      <c r="B69" s="725"/>
    </row>
    <row r="70" ht="12.75">
      <c r="B70" s="725"/>
    </row>
    <row r="71" ht="12.75">
      <c r="B71" s="725"/>
    </row>
    <row r="72" ht="12.75">
      <c r="B72" s="725"/>
    </row>
  </sheetData>
  <sheetProtection/>
  <mergeCells count="26">
    <mergeCell ref="S6:S7"/>
    <mergeCell ref="E6:E8"/>
    <mergeCell ref="G7:G8"/>
    <mergeCell ref="H7:H8"/>
    <mergeCell ref="B7:B8"/>
    <mergeCell ref="D6:D8"/>
    <mergeCell ref="L6:L8"/>
    <mergeCell ref="F6:F8"/>
    <mergeCell ref="I7:I8"/>
    <mergeCell ref="J7:J8"/>
    <mergeCell ref="K7:K8"/>
    <mergeCell ref="M6:M8"/>
    <mergeCell ref="O6:O8"/>
    <mergeCell ref="U6:U7"/>
    <mergeCell ref="V6:V7"/>
    <mergeCell ref="T6:T7"/>
    <mergeCell ref="P6:P8"/>
    <mergeCell ref="N6:N8"/>
    <mergeCell ref="Q6:Q8"/>
    <mergeCell ref="R6:R8"/>
    <mergeCell ref="AD6:AD8"/>
    <mergeCell ref="AE6:AE8"/>
    <mergeCell ref="W6:W8"/>
    <mergeCell ref="AC6:AC8"/>
    <mergeCell ref="Y6:Y7"/>
    <mergeCell ref="X6:X7"/>
  </mergeCells>
  <printOptions/>
  <pageMargins left="0.1968503937007874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Sologub</dc:creator>
  <cp:keywords/>
  <dc:description/>
  <cp:lastModifiedBy>Евгений П. Сологуб</cp:lastModifiedBy>
  <cp:lastPrinted>2013-02-20T08:42:29Z</cp:lastPrinted>
  <dcterms:created xsi:type="dcterms:W3CDTF">2005-04-19T07:14:37Z</dcterms:created>
  <dcterms:modified xsi:type="dcterms:W3CDTF">2013-02-28T12:40:36Z</dcterms:modified>
  <cp:category/>
  <cp:version/>
  <cp:contentType/>
  <cp:contentStatus/>
</cp:coreProperties>
</file>