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874" firstSheet="3" activeTab="3"/>
  </bookViews>
  <sheets>
    <sheet name="Инструкция" sheetId="1" r:id="rId1"/>
    <sheet name="Выбор субъекта РФ" sheetId="2" state="veryHidden" r:id="rId2"/>
    <sheet name="sheet_costs_1" sheetId="3" state="veryHidden" r:id="rId3"/>
    <sheet name="Затраты" sheetId="4" r:id="rId4"/>
    <sheet name="sheet_costs_3" sheetId="5" state="veryHidden" r:id="rId5"/>
    <sheet name="Активы" sheetId="6" state="veryHidden" r:id="rId6"/>
    <sheet name="AllSheetsInThisWorkbook" sheetId="7" state="veryHidden" r:id="rId7"/>
    <sheet name="et_union" sheetId="8" state="veryHidden" r:id="rId8"/>
    <sheet name="TEHSHEET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modHyp" sheetId="13" state="veryHidden" r:id="rId13"/>
    <sheet name="modChange" sheetId="14" state="veryHidden" r:id="rId14"/>
    <sheet name="modfrmReestr" sheetId="15" state="veryHidden" r:id="rId15"/>
    <sheet name="modPROV" sheetId="16" state="veryHidden" r:id="rId16"/>
    <sheet name="modCommandButton" sheetId="17" state="veryHidden" r:id="rId17"/>
    <sheet name="modTitleSheetHeaders" sheetId="18" state="veryHidden" r:id="rId18"/>
    <sheet name="modServiceModule" sheetId="19" state="veryHidden" r:id="rId19"/>
    <sheet name="modClassifierValidate" sheetId="20" state="veryHidden" r:id="rId20"/>
    <sheet name="modWindowClipboard" sheetId="21" state="veryHidden" r:id="rId21"/>
    <sheet name="modInfo" sheetId="22" state="veryHidden" r:id="rId22"/>
    <sheet name="modfrmDateChoose" sheetId="23" state="veryHidden" r:id="rId23"/>
    <sheet name="modReestr" sheetId="24" state="veryHidden" r:id="rId24"/>
    <sheet name="modDblClick" sheetId="25" state="veryHidden" r:id="rId25"/>
    <sheet name="modUpdTemplMain" sheetId="26" state="veryHidden" r:id="rId26"/>
    <sheet name="Паспорт" sheetId="27" state="veryHidden" r:id="rId27"/>
  </sheets>
  <definedNames>
    <definedName name="activity">#REF!</definedName>
    <definedName name="activity_zag">#REF!</definedName>
    <definedName name="add_HYPERLINK_range">'et_union'!$4:$4</definedName>
    <definedName name="anscount" hidden="1">1</definedName>
    <definedName name="change_sheet_active">'Активы'!$H$19:$I$39</definedName>
    <definedName name="change_sheet_costs_1">'sheet_costs_1'!$H$19:$I$41</definedName>
    <definedName name="change_sheet_costs_2">'Затраты'!$H$19:$I$37</definedName>
    <definedName name="change_sheet_costs_3">'sheet_costs_3'!$H$19:$I$39</definedName>
    <definedName name="change_sheet_costs_3_dop">'sheet_costs_3'!$H$44:$H$45</definedName>
    <definedName name="change_sheet_costs_3_dop2">'sheet_costs_3'!$H$40:$I$42</definedName>
    <definedName name="checkBC_node_1">'sheet_costs_1'!$J$19:$J$41</definedName>
    <definedName name="checkBC_node_2">'Затраты'!$J$19:$J$37</definedName>
    <definedName name="checkBC_node_3">'sheet_costs_3'!$J$19:$J$46</definedName>
    <definedName name="checkBC_node_4">'sheet_costs_3'!$H$47</definedName>
    <definedName name="checkBC_node_5">'Активы'!$J$19:$J$39</definedName>
    <definedName name="checkCell_1">'sheet_costs_1'!$H$19:$J$41</definedName>
    <definedName name="checkCell_2">'Затраты'!$H$19:$J$37</definedName>
    <definedName name="checkCell_3">'sheet_costs_3'!$H$19:$J$46</definedName>
    <definedName name="checkCell_4">'sheet_costs_3'!$H$47</definedName>
    <definedName name="checkCell_5">'Активы'!$H$19:$J$39</definedName>
    <definedName name="checkCell_6">#REF!</definedName>
    <definedName name="codeTemplate">'Инструкция'!$J$2</definedName>
    <definedName name="Date_approval_FST">#REF!</definedName>
    <definedName name="Date_approval_REG">#REF!</definedName>
    <definedName name="Date_of_posting_inf">#REF!</definedName>
    <definedName name="Date_of_publication">#REF!</definedName>
    <definedName name="DAY">'TEHSHEET'!$G$2:$G$32</definedName>
    <definedName name="deleteForExceptions">'et_union'!$I$4:$J$4</definedName>
    <definedName name="deleteNotForExceptions">'et_union'!$H$4</definedName>
    <definedName name="details_of_org">#REF!,#REF!,#REF!,#REF!</definedName>
    <definedName name="edit_method_returns_pub">'et_union'!$12:$16</definedName>
    <definedName name="edit_method_returns_title">'et_union'!$21:$29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NDS">'TEHSHEET'!$I$2:$I$4</definedName>
    <definedName name="kind_of_publication">'TEHSHEET'!$S$3:$S$4</definedName>
    <definedName name="kind_of_the_method_of_tariff_setting">'TEHSHEET'!$J$3:$J$5</definedName>
    <definedName name="kpp">#REF!</definedName>
    <definedName name="kpp_zag">#REF!</definedName>
    <definedName name="LastUpdateDate_ReestrOrg">#REF!</definedName>
    <definedName name="LIST_MR_MO_OKTMO">'REESTR_MO'!$A$2:$C$2</definedName>
    <definedName name="LIST_ORG_EE">'REESTR_ORG'!$A$2:$H$146</definedName>
    <definedName name="logic">'TEHSHEET'!$A$2:$A$3</definedName>
    <definedName name="method_returns_pub">#REF!</definedName>
    <definedName name="method_returns_title">#REF!</definedName>
    <definedName name="MO_LIST_2">'REESTR_MO'!$B$2:$B$2</definedName>
    <definedName name="money">'TEHSHEET'!$C$2:$C$3</definedName>
    <definedName name="MONTH">'TEHSHEET'!$E$2:$E$13</definedName>
    <definedName name="MONTH_CH">'TEHSHEET'!$D$2:$D$13</definedName>
    <definedName name="MONTH_RP">'TEHSHEET'!$F$2:$F$13</definedName>
    <definedName name="MR_LIST">'REESTR_MO'!$D$2:$D$2</definedName>
    <definedName name="name_RO_for_factor">#REF!</definedName>
    <definedName name="name_RO_for_rate">#REF!</definedName>
    <definedName name="name_source_act">#REF!</definedName>
    <definedName name="name_source_str">#REF!</definedName>
    <definedName name="NDS">#REF!</definedName>
    <definedName name="number_order_FST">#REF!</definedName>
    <definedName name="number_order_REG">#REF!</definedName>
    <definedName name="org">#REF!</definedName>
    <definedName name="org_zag">#REF!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ange_name_for_method">'TEHSHEET'!$P$2:$Q$2</definedName>
    <definedName name="range_name_for_pub">'TEHSHEET'!$AA$2:$AB$2</definedName>
    <definedName name="REESTR_FILTERED">'REESTR_FILTERED'!$A$2:$H$3</definedName>
    <definedName name="REESTR_TEMP">'REESTR_FILTERED'!$A$2:$E$2</definedName>
    <definedName name="REGION">'TEHSHEET'!$H$2:$H$85</definedName>
    <definedName name="region_name">#REF!</definedName>
    <definedName name="responsible_FIO">#REF!</definedName>
    <definedName name="responsible_post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heet_name_for_method">'TEHSHEET'!$K$2:$N$2</definedName>
    <definedName name="sheet_name_for_pub">'TEHSHEET'!$T$2:$Y$2</definedName>
    <definedName name="T2_DiapProt">P1_T2_DiapProt,P2_T2_DiapProt</definedName>
    <definedName name="T6_Protect">P1_T6_Protect,P2_T6_Protect</definedName>
    <definedName name="TariffSetting">#REF!</definedName>
    <definedName name="valueSelectedRegion">'Выбор субъекта РФ'!$F$3</definedName>
    <definedName name="version">'Инструкция'!$J$3</definedName>
    <definedName name="Website_address_internet">#REF!</definedName>
    <definedName name="XML_MR_MO_OKTMO_LIST_TAG_NAMES">'TEHSHEET'!$A$29:$A$33</definedName>
    <definedName name="XML_ORG_LIST_TAG_NAMES">'TEHSHEET'!$A$18:$A$26</definedName>
    <definedName name="YEAR">'TEHSHEET'!$B$2:$B$11</definedName>
  </definedNames>
  <calcPr fullCalcOnLoad="1"/>
</workbook>
</file>

<file path=xl/sharedStrings.xml><?xml version="1.0" encoding="utf-8"?>
<sst xmlns="http://schemas.openxmlformats.org/spreadsheetml/2006/main" count="1847" uniqueCount="898">
  <si>
    <t>e-mail: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</si>
  <si>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</si>
  <si>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</si>
  <si>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</si>
  <si>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</si>
  <si>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</si>
  <si>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</si>
  <si>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</si>
  <si>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</si>
  <si>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</si>
  <si>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</si>
  <si>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</si>
  <si>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</si>
  <si>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</si>
  <si>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</si>
  <si>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</si>
  <si>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</si>
  <si>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</si>
  <si>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</si>
  <si>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</si>
  <si>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</si>
  <si>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</si>
  <si>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</si>
  <si>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</si>
  <si>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</si>
  <si>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</si>
  <si>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</si>
  <si>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</si>
  <si>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</si>
  <si>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</si>
  <si>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</si>
  <si>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</si>
  <si>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</si>
  <si>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</si>
  <si>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</si>
  <si>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</si>
  <si>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</si>
  <si>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</si>
  <si>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</si>
  <si>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</si>
  <si>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</si>
  <si>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</si>
  <si>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</si>
  <si>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</si>
  <si>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Пояснение к заполнению (необходимо нажать один раз).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</si>
  <si>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</si>
  <si>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</si>
  <si>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</si>
  <si>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</si>
  <si>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</si>
  <si>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</si>
  <si>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</si>
  <si>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</si>
  <si>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</si>
  <si>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</si>
  <si>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</si>
  <si>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</si>
  <si>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</si>
  <si>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</si>
  <si>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</si>
  <si>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</si>
  <si>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</si>
  <si>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</si>
  <si>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</si>
  <si>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</si>
  <si>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</si>
  <si>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</si>
  <si>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</si>
  <si>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</si>
  <si>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</si>
  <si>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</si>
  <si>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</si>
  <si>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</si>
  <si>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</si>
  <si>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</si>
  <si>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</si>
  <si>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</si>
  <si>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</si>
  <si>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</si>
  <si>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</si>
  <si>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</si>
  <si>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</si>
  <si>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</si>
  <si>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</si>
  <si>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</si>
  <si>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</si>
  <si>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</si>
  <si>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</si>
  <si>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</si>
  <si>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</si>
  <si>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</si>
  <si>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</si>
  <si>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</si>
  <si>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</si>
  <si>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</si>
  <si>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</si>
  <si>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</si>
  <si>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</si>
  <si>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</si>
  <si>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</si>
  <si>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</si>
  <si>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Расчетные листы</t>
  </si>
  <si>
    <t>Скрытые листы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</si>
  <si>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</si>
  <si>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</si>
  <si>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</si>
  <si>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</si>
  <si>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</si>
  <si>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</si>
  <si>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</si>
  <si>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</si>
  <si>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</si>
  <si>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</si>
  <si>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Печатное издание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</si>
  <si>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</si>
  <si>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</si>
  <si>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</si>
  <si>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</si>
  <si>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Ханты-Мансийский автономный округ</t>
  </si>
  <si>
    <t>5.86</t>
  </si>
  <si>
    <t>да</t>
  </si>
  <si>
    <t>нет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</si>
  <si>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</si>
  <si>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</si>
  <si>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</si>
  <si>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</si>
  <si>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</si>
  <si>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</si>
  <si>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</si>
  <si>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</si>
  <si>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</si>
  <si>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</si>
  <si>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</si>
  <si>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</si>
  <si>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</si>
  <si>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</si>
  <si>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</si>
  <si>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</si>
  <si>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</si>
  <si>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</si>
  <si>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</si>
  <si>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</si>
  <si>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</si>
  <si>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</si>
  <si>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</si>
  <si>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</si>
  <si>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</si>
  <si>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Алтайский край</t>
  </si>
  <si>
    <t>Инструкция по заполнению шаблона</t>
  </si>
  <si>
    <t>3.1</t>
  </si>
  <si>
    <t>4.1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</si>
  <si>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</si>
  <si>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</si>
  <si>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</si>
  <si>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</si>
  <si>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</si>
  <si>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</si>
  <si>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</si>
  <si>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</si>
  <si>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</si>
  <si>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</si>
  <si>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</si>
  <si>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</si>
  <si>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</si>
  <si>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</si>
  <si>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</si>
  <si>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</si>
  <si>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</si>
  <si>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</si>
  <si>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</si>
  <si>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</si>
  <si>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</si>
  <si>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</si>
  <si>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</si>
  <si>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</si>
  <si>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</si>
  <si>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</si>
  <si>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</si>
  <si>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</si>
  <si>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</si>
  <si>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</si>
  <si>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</si>
  <si>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</si>
  <si>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</si>
  <si>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</si>
  <si>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</si>
  <si>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</si>
  <si>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</si>
  <si>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</si>
  <si>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</si>
  <si>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</si>
  <si>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</si>
  <si>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</si>
  <si>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</si>
  <si>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МР_ОКТМО</t>
  </si>
  <si>
    <t>Года</t>
  </si>
  <si>
    <t>Не определено</t>
  </si>
  <si>
    <t>Логика</t>
  </si>
  <si>
    <t>modWindowClipboard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</si>
  <si>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</si>
  <si>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</si>
  <si>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</si>
  <si>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</si>
  <si>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</si>
  <si>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</si>
  <si>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</si>
  <si>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</si>
  <si>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</si>
  <si>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</si>
  <si>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</si>
  <si>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</si>
  <si>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</si>
  <si>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</si>
  <si>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</si>
  <si>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</si>
  <si>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</si>
  <si>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</si>
  <si>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</si>
  <si>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</si>
  <si>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</si>
  <si>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</si>
  <si>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</si>
  <si>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</si>
  <si>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</si>
  <si>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</si>
  <si>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</si>
  <si>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</si>
  <si>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</si>
  <si>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</si>
  <si>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</si>
  <si>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</si>
  <si>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</si>
  <si>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</si>
  <si>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</si>
  <si>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</si>
  <si>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</si>
  <si>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</si>
  <si>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</si>
  <si>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</si>
  <si>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</si>
  <si>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</si>
  <si>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</si>
  <si>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</si>
  <si>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</si>
  <si>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</si>
  <si>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</si>
  <si>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</si>
  <si>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</si>
  <si>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</si>
  <si>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</si>
  <si>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</si>
  <si>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</si>
  <si>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</si>
  <si>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</si>
  <si>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</si>
  <si>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</si>
  <si>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</si>
  <si>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</si>
  <si>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</si>
  <si>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</si>
  <si>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</si>
  <si>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</si>
  <si>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</si>
  <si>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</si>
  <si>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</si>
  <si>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</si>
  <si>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</si>
  <si>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</si>
  <si>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</si>
  <si>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</si>
  <si>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</si>
  <si>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</si>
  <si>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</si>
  <si>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</si>
  <si>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</si>
  <si>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</si>
  <si>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</si>
  <si>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</si>
  <si>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</si>
  <si>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</si>
  <si>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</si>
  <si>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</si>
  <si>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</si>
  <si>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1</t>
  </si>
  <si>
    <t>x</t>
  </si>
  <si>
    <t>2</t>
  </si>
  <si>
    <t>3</t>
  </si>
  <si>
    <t>Добавить запись</t>
  </si>
  <si>
    <t>км</t>
  </si>
  <si>
    <t>modInfo</t>
  </si>
  <si>
    <t>add_HYPERLINK_range</t>
  </si>
  <si>
    <t>отчисления на социальные нужды</t>
  </si>
  <si>
    <t>Электронная версия печатного издания (если есть)</t>
  </si>
  <si>
    <t>МО ОКТМО</t>
  </si>
  <si>
    <t>ВИД ДЕЯТЕЛЬНОСТИ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</si>
  <si>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</si>
  <si>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</si>
  <si>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</si>
  <si>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</si>
  <si>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</si>
  <si>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</si>
  <si>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</si>
  <si>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</si>
  <si>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</si>
  <si>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</si>
  <si>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</si>
  <si>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</si>
  <si>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</si>
  <si>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</si>
  <si>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</si>
  <si>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</si>
  <si>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</si>
  <si>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</si>
  <si>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</si>
  <si>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</si>
  <si>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</si>
  <si>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</si>
  <si>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</si>
  <si>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</si>
  <si>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</si>
  <si>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</si>
  <si>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</si>
  <si>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</si>
  <si>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</si>
  <si>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</si>
  <si>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</si>
  <si>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</si>
  <si>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</si>
  <si>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</si>
  <si>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</si>
  <si>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</si>
  <si>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</si>
  <si>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</si>
  <si>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</si>
  <si>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</si>
  <si>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</si>
  <si>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</si>
  <si>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</si>
  <si>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</si>
  <si>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</si>
  <si>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</si>
  <si>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</si>
  <si>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</si>
  <si>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</si>
  <si>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</si>
  <si>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modfrmReestr</t>
  </si>
  <si>
    <t>modCommandButton</t>
  </si>
  <si>
    <t>modfrmDateChoose</t>
  </si>
  <si>
    <t>НДС /kind_of_NDS/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</si>
  <si>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</si>
  <si>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</si>
  <si>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</si>
  <si>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прочее</t>
  </si>
  <si>
    <t>%</t>
  </si>
  <si>
    <t>№ п/п</t>
  </si>
  <si>
    <r>
      <t>Код шаблона:</t>
    </r>
    <r>
      <rPr>
        <b/>
        <sz val="9"/>
        <rFont val="Tahoma"/>
        <family val="2"/>
      </rPr>
      <t xml:space="preserve"> EE.OPEN.INFO.COST.NET</t>
    </r>
  </si>
  <si>
    <t xml:space="preserve">Реквизиты приказа, установившего норму доходности капитала </t>
  </si>
  <si>
    <t>Наименование регулирующего органа, установившего норму доходности капитала</t>
  </si>
  <si>
    <t>Дата утверждения приказа ФСТ России</t>
  </si>
  <si>
    <t>Номер приказа ФСТ России</t>
  </si>
  <si>
    <t>Реквизиты приказа, установившего региональный коэффициент доходности</t>
  </si>
  <si>
    <t>Наименование регулирующего органа, установившего региональный коэффициент доходности</t>
  </si>
  <si>
    <t>Дата утверждения приказа</t>
  </si>
  <si>
    <t>Номер приказа</t>
  </si>
  <si>
    <t>метод установления тарифа /kind_of_the_method_of_tariff_setting/</t>
  </si>
  <si>
    <t>метод экономически обоснованных расходов</t>
  </si>
  <si>
    <t>метод индексации на основе долгосрочных параметров</t>
  </si>
  <si>
    <t>метод доходности инвестированного капитала</t>
  </si>
  <si>
    <t>№</t>
  </si>
  <si>
    <t/>
  </si>
  <si>
    <t>Примечание***</t>
  </si>
  <si>
    <t>План*</t>
  </si>
  <si>
    <t>Факт**</t>
  </si>
  <si>
    <t>I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</si>
  <si>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</si>
  <si>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</si>
  <si>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Себестоимость всего, в том числе:</t>
  </si>
  <si>
    <t>1.1.1</t>
  </si>
  <si>
    <t>Материальные расходы, всего</t>
  </si>
  <si>
    <t>в том числе на ремонт</t>
  </si>
  <si>
    <t>1.1.2</t>
  </si>
  <si>
    <t>Фонд оплаты труда и отчисления на социальные нужды всего</t>
  </si>
  <si>
    <t>Амортизационные отчисления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</si>
  <si>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</si>
  <si>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</si>
  <si>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</si>
  <si>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</si>
  <si>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</si>
  <si>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</si>
  <si>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</si>
  <si>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</si>
  <si>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</si>
  <si>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</si>
  <si>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</si>
  <si>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Чистая прибыль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</si>
  <si>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</si>
  <si>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</si>
  <si>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</si>
  <si>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</si>
  <si>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</si>
  <si>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</si>
  <si>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</si>
  <si>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</si>
  <si>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</si>
  <si>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</si>
  <si>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 всего (п.1.1.1.1+п.1.1.1.2)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</si>
  <si>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</si>
  <si>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</si>
  <si>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</si>
  <si>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</si>
  <si>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Подконтрольные расходы всего, в том числе:</t>
  </si>
  <si>
    <t>Фонд оплаты труда</t>
  </si>
  <si>
    <t>Прочие подконтрольные расходы</t>
  </si>
  <si>
    <t>Неподконтрольные расходы, включенные в НВВ всего, в том числе:</t>
  </si>
  <si>
    <t>1.3.1</t>
  </si>
  <si>
    <t>1.3.2</t>
  </si>
  <si>
    <t>1.3.3</t>
  </si>
  <si>
    <t>расходы на капитальные вложения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</si>
  <si>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</si>
  <si>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</si>
  <si>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</si>
  <si>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</si>
  <si>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</si>
  <si>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</si>
  <si>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</si>
  <si>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</si>
  <si>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доходности инвестированного капитала</t>
  </si>
  <si>
    <t>Подконтрольные (операционные) расходы, включенные в НВВ:</t>
  </si>
  <si>
    <t>Прочие операционные расходы</t>
  </si>
  <si>
    <t>Неподконтрольные расходы, включенные в НВВ всего</t>
  </si>
  <si>
    <t>1.2.3</t>
  </si>
  <si>
    <t>1.2.4</t>
  </si>
  <si>
    <t>1.2.5</t>
  </si>
  <si>
    <t>прочие неподконтрольные расходы всего</t>
  </si>
  <si>
    <t>Возврат инвестированного капитала всего, в том числе:</t>
  </si>
  <si>
    <t>размер средств, направляемых на реализацию инвестиционных программ</t>
  </si>
  <si>
    <t>Доход на инвестированный капитал всего, в том числе:</t>
  </si>
  <si>
    <t>1.4.1</t>
  </si>
  <si>
    <t>Изменение необходимой валовой выручки, производимое в целях сглаживания тарифов (+/-)</t>
  </si>
  <si>
    <t>Норма доходности инвестированного капитала</t>
  </si>
  <si>
    <t>норма доходности на инвестированный капитал</t>
  </si>
  <si>
    <t>норма доходности на капитал, инвестированный до начала долгосрочного периода регулирования</t>
  </si>
  <si>
    <t>Причины отклонения фактического уровня доходности инвестированного капитала от установленного федеральным органом исполнительной власти по регулированию естественных монополий</t>
  </si>
  <si>
    <t>Информация о движении активов, используемых для оказания услуг по передаче электрической энергии сетевыми организациями, регулирование тарифов на услуги которых осуществляется методом доходности инвестированного капитала</t>
  </si>
  <si>
    <t>Примечание*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</si>
  <si>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</si>
  <si>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</si>
  <si>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</si>
  <si>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всего, в том числе:</t>
  </si>
  <si>
    <t>МВА</t>
  </si>
  <si>
    <t>Увеличение стоимости активов (основных средств) за счет переоценки</t>
  </si>
  <si>
    <t>Ввод активов (основных средств) за год, в том числе:</t>
  </si>
  <si>
    <t>2.2.1</t>
  </si>
  <si>
    <t>модернизация и реконструкция</t>
  </si>
  <si>
    <t>2.2.2</t>
  </si>
  <si>
    <t>новое строительство</t>
  </si>
  <si>
    <t>2.2.3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</si>
  <si>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</si>
  <si>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</si>
  <si>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t>Сайт в сети Интернет</t>
  </si>
  <si>
    <t>Информация о движении активов, используемых для оказания услуг по передаче электрической энергии</t>
  </si>
  <si>
    <t>sheet_costs_1</t>
  </si>
  <si>
    <t>sheet_costs_2</t>
  </si>
  <si>
    <t>sheet_costs_3</t>
  </si>
  <si>
    <t>modDblClick</t>
  </si>
  <si>
    <t>1.1.1.1</t>
  </si>
  <si>
    <t>1.1.1.2</t>
  </si>
  <si>
    <t>1.1.3</t>
  </si>
  <si>
    <t>1.1.4</t>
  </si>
  <si>
    <r>
  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экономически обоснованных расходов</t>
    </r>
    <r>
      <rPr>
        <sz val="9"/>
        <rFont val="Tahoma"/>
        <family val="2"/>
      </rPr>
      <t xml:space="preserve"> </t>
    </r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</si>
  <si>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</t>
  </si>
  <si>
    <r>
      <rPr>
        <b/>
        <sz val="9"/>
        <rFont val="Tahoma"/>
        <family val="2"/>
      </rPr>
      <t>Приложение №1</t>
    </r>
    <r>
      <rPr>
        <sz val="9"/>
        <rFont val="Tahoma"/>
        <family val="2"/>
      </rPr>
      <t xml:space="preserve">
к приказу Федеральной службы по тарифам
от 02 марта 2011 года №56-Э</t>
    </r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</si>
  <si>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</si>
  <si>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r>
      <rPr>
        <b/>
        <sz val="9"/>
        <rFont val="Tahoma"/>
        <family val="2"/>
      </rPr>
      <t>Приложение №1</t>
    </r>
    <r>
      <rPr>
        <sz val="9"/>
        <rFont val="Tahoma"/>
        <family val="2"/>
      </rPr>
      <t xml:space="preserve">
к приказу Федеральной службы по тарифам
от 02 марта 2011 года №56-Э</t>
    </r>
  </si>
  <si>
    <t>Месяц-текст /род.падеж/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</si>
  <si>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</si>
  <si>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</si>
  <si>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</si>
  <si>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</si>
  <si>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</si>
  <si>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</si>
  <si>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</si>
  <si>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</si>
  <si>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</si>
  <si>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</si>
  <si>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</si>
  <si>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</si>
  <si>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</si>
  <si>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</si>
  <si>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4</t>
  </si>
  <si>
    <r>
      <t>*</t>
    </r>
    <r>
      <rPr>
        <sz val="9"/>
        <rFont val="Tahoma"/>
        <family val="2"/>
      </rPr>
      <t xml:space="preserve">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 </t>
    </r>
  </si>
  <si>
    <t>sheet_active</t>
  </si>
  <si>
    <t>sheet_publication</t>
  </si>
  <si>
    <t>sheet_comments</t>
  </si>
  <si>
    <t>Листы</t>
  </si>
  <si>
    <t>Диапазоны</t>
  </si>
  <si>
    <t>публикация /kind_of_publication/</t>
  </si>
  <si>
    <t>на официальном сайте организации</t>
  </si>
  <si>
    <t>на сайте регулирующего органа</t>
  </si>
  <si>
    <t>method_returns_title</t>
  </si>
  <si>
    <t>method_returns_pub</t>
  </si>
  <si>
    <t>modRegionSelect</t>
  </si>
  <si>
    <t>sheet_instruction</t>
  </si>
  <si>
    <t>sheet_title</t>
  </si>
  <si>
    <t>TEHSH_tehsheet</t>
  </si>
  <si>
    <t>sheet_pasport</t>
  </si>
  <si>
    <t>TEHSH_et_union</t>
  </si>
  <si>
    <t>TEHSH_reestr_org</t>
  </si>
  <si>
    <t>TEHSH_reestr_filter</t>
  </si>
  <si>
    <t>TEHSH_reestr_mo</t>
  </si>
  <si>
    <t>empty</t>
  </si>
  <si>
    <t>True</t>
  </si>
  <si>
    <t>False</t>
  </si>
  <si>
    <t>edit_method_returns_title</t>
  </si>
  <si>
    <t>edit_method_returns_pub</t>
  </si>
  <si>
    <t>name_source_str</t>
  </si>
  <si>
    <t>name_source_act</t>
  </si>
  <si>
    <t>SHEET_UPDATE_INSTRUCTION</t>
  </si>
  <si>
    <t>modUpdTemplLogger</t>
  </si>
  <si>
    <t>modUpdTemplMain</t>
  </si>
  <si>
    <t>*** При наличии отклонений фактических значений показателей от плановых значений в столбце "Примечание"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</si>
  <si>
    <t>230750001</t>
  </si>
  <si>
    <t>Выселковский муниципальный район</t>
  </si>
  <si>
    <t>Выселковское</t>
  </si>
  <si>
    <t>03612413</t>
  </si>
  <si>
    <t>232801001</t>
  </si>
  <si>
    <t>ООО "Агротрансэнерго"</t>
  </si>
  <si>
    <t>2328003983</t>
  </si>
  <si>
    <t>Сетевая компания</t>
  </si>
  <si>
    <t>Город Армавир</t>
  </si>
  <si>
    <t>03705000</t>
  </si>
  <si>
    <t>ГНУ АОС ВНИИМК Россельхозакадемии</t>
  </si>
  <si>
    <t>2302013708</t>
  </si>
  <si>
    <t>230201001</t>
  </si>
  <si>
    <t>ЗАО "Пластформ"</t>
  </si>
  <si>
    <t>2302012743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</si>
  <si>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</si>
  <si>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</si>
  <si>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</si>
  <si>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</si>
  <si>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ООО "Вегома"</t>
  </si>
  <si>
    <t>2302049260</t>
  </si>
  <si>
    <t>ООО "ИСКРА"</t>
  </si>
  <si>
    <t>2372001544</t>
  </si>
  <si>
    <t>237201001</t>
  </si>
  <si>
    <t>ООО "МК-сеть"</t>
  </si>
  <si>
    <t>2302059477</t>
  </si>
  <si>
    <t>ООО "Янтарь"</t>
  </si>
  <si>
    <t>2302033302</t>
  </si>
  <si>
    <t>Город Краснодар</t>
  </si>
  <si>
    <t>03701000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</si>
  <si>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</si>
  <si>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</si>
  <si>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</si>
  <si>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</si>
  <si>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</si>
  <si>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231101001</t>
  </si>
  <si>
    <t>ЗАО "Завод "Кубаньпровод"</t>
  </si>
  <si>
    <t>2312013418</t>
  </si>
  <si>
    <t>231201001</t>
  </si>
  <si>
    <t>ЗАО "КНПЗ-КЭН"</t>
  </si>
  <si>
    <t>2309021440</t>
  </si>
  <si>
    <t>ЗАО "Краснодарлекраспром"</t>
  </si>
  <si>
    <t>2311074295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</si>
  <si>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</si>
  <si>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</si>
  <si>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</si>
  <si>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</si>
  <si>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</si>
  <si>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230901001</t>
  </si>
  <si>
    <t>ЗАО "Энергоресурс"</t>
  </si>
  <si>
    <t>7715832761</t>
  </si>
  <si>
    <t>230801001</t>
  </si>
  <si>
    <t>ОАО "Аванта"</t>
  </si>
  <si>
    <t>2309013175</t>
  </si>
  <si>
    <t>ОАО "Агентство развития Краснодарского края"</t>
  </si>
  <si>
    <t>2309092145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</si>
  <si>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</si>
  <si>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</si>
  <si>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</si>
  <si>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</si>
  <si>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"Кубаньэнерго"</t>
  </si>
  <si>
    <t>2309001660</t>
  </si>
  <si>
    <t>231001001</t>
  </si>
  <si>
    <t>ОАО "Международный аэропорт "Краснодар"</t>
  </si>
  <si>
    <t>2312126429</t>
  </si>
  <si>
    <t>ОАО "НЭСК-электросети"</t>
  </si>
  <si>
    <t>2308139496</t>
  </si>
  <si>
    <t>ОАО "Сатурн"</t>
  </si>
  <si>
    <t>2311006961</t>
  </si>
  <si>
    <t>ОАО "ФСК ЕЭС"</t>
  </si>
  <si>
    <t>4716016979</t>
  </si>
  <si>
    <t>997450001</t>
  </si>
  <si>
    <t>ОАО "Элеваторспецстрой"</t>
  </si>
  <si>
    <t>2312012365</t>
  </si>
  <si>
    <t>ООО "АКСОЙ"</t>
  </si>
  <si>
    <t>2312171950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</si>
  <si>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</si>
  <si>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</si>
  <si>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</si>
  <si>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</si>
  <si>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</si>
  <si>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</si>
  <si>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</si>
  <si>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</si>
  <si>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</si>
  <si>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</si>
  <si>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</si>
  <si>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</si>
  <si>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</si>
  <si>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</si>
  <si>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</si>
  <si>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</si>
  <si>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</si>
  <si>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</si>
  <si>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</si>
  <si>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</si>
  <si>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"МК ЭнергоСети"</t>
  </si>
  <si>
    <t>2310155262</t>
  </si>
  <si>
    <t>ООО "ОЭсК-Кракснодар"</t>
  </si>
  <si>
    <t>2308180712</t>
  </si>
  <si>
    <t>ООО "ПХЦ-Алдан"</t>
  </si>
  <si>
    <t>2310073080</t>
  </si>
  <si>
    <t>ООО "РОСТЭКЭЛЕКТРОСЕТИ"</t>
  </si>
  <si>
    <t>2312178995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</si>
  <si>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</si>
  <si>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</si>
  <si>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</si>
  <si>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</si>
  <si>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</si>
  <si>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</si>
  <si>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"Теплосервис-2000"</t>
  </si>
  <si>
    <t>2309080140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</si>
  <si>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</si>
  <si>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</si>
  <si>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</si>
  <si>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</si>
  <si>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</si>
  <si>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</si>
  <si>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</si>
  <si>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</si>
  <si>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</si>
  <si>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</si>
  <si>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</si>
  <si>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</si>
  <si>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</si>
  <si>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</si>
  <si>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</si>
  <si>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</si>
  <si>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"Энергоальянс"</t>
  </si>
  <si>
    <t>2310122757</t>
  </si>
  <si>
    <t>ООО "Энергосистемы"</t>
  </si>
  <si>
    <t>2309132239</t>
  </si>
  <si>
    <t>ООО "ЮгЭнергоРесурс"</t>
  </si>
  <si>
    <t>2312127503</t>
  </si>
  <si>
    <t>ООО "Югэнергоэксперт"</t>
  </si>
  <si>
    <t>2308151503</t>
  </si>
  <si>
    <t>ООО «Энергия Кубани»</t>
  </si>
  <si>
    <t>2312194813</t>
  </si>
  <si>
    <t>ООО ПФ "Поллет"</t>
  </si>
  <si>
    <t>2308010189</t>
  </si>
  <si>
    <t>ФГУ "Краснодарское водохранилище"</t>
  </si>
  <si>
    <t>2312012492</t>
  </si>
  <si>
    <t>Город Новороссийск</t>
  </si>
  <si>
    <t>03720000</t>
  </si>
  <si>
    <t>ЗАО "Энергосервис"</t>
  </si>
  <si>
    <t>7709571825</t>
  </si>
  <si>
    <t>770301001</t>
  </si>
  <si>
    <t>Новороссийский ВРЗ филиал ОАО "ВРМ"</t>
  </si>
  <si>
    <t>7722648033</t>
  </si>
  <si>
    <t>772201001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</si>
  <si>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</si>
  <si>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</si>
  <si>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</si>
  <si>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</si>
  <si>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</si>
  <si>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"Прибой"</t>
  </si>
  <si>
    <t>2315012170</t>
  </si>
  <si>
    <t>231501001</t>
  </si>
  <si>
    <t>ОАО «Комбинат «Стройкомплект»</t>
  </si>
  <si>
    <t>2315006923</t>
  </si>
  <si>
    <t>ООО "Брис-Босфор"</t>
  </si>
  <si>
    <t>7705344035</t>
  </si>
  <si>
    <t>ООО "ВТ-Ресурс"</t>
  </si>
  <si>
    <t>2315129675</t>
  </si>
  <si>
    <t>ООО "Электрические сети Кубани"</t>
  </si>
  <si>
    <t>2315169519</t>
  </si>
  <si>
    <t>Город-курорт Анапа</t>
  </si>
  <si>
    <t>03703000</t>
  </si>
  <si>
    <t>Город Анапа</t>
  </si>
  <si>
    <t>ЗАО "Анапа Инвест"</t>
  </si>
  <si>
    <t>2301069433</t>
  </si>
  <si>
    <t>230101001</t>
  </si>
  <si>
    <t>ОАО "Аэропорт Анапа"</t>
  </si>
  <si>
    <t>2301013617</t>
  </si>
  <si>
    <t>Город-курорт Геленджик</t>
  </si>
  <si>
    <t>03708000</t>
  </si>
  <si>
    <t>Город Геленджик</t>
  </si>
  <si>
    <t>ЗАО КПП "Геленджикский"</t>
  </si>
  <si>
    <t>2304004843</t>
  </si>
  <si>
    <t>230401001</t>
  </si>
  <si>
    <t>ООО "ГРИН ХАУС"</t>
  </si>
  <si>
    <t>7743713269</t>
  </si>
  <si>
    <t>774301001</t>
  </si>
  <si>
    <t>Город-курорт Сочи</t>
  </si>
  <si>
    <t>03726000</t>
  </si>
  <si>
    <t>Город Сочи</t>
  </si>
  <si>
    <t>Северо-Кавказский филиал ООО "Газпром энерго"</t>
  </si>
  <si>
    <t>7736186950</t>
  </si>
  <si>
    <t>263602001</t>
  </si>
  <si>
    <t>Гулькевичский муниципальный район</t>
  </si>
  <si>
    <t>232901001</t>
  </si>
  <si>
    <t>Красносельское городское</t>
  </si>
  <si>
    <t>03613162</t>
  </si>
  <si>
    <t>Гирейское ЗАО "Железобетон"</t>
  </si>
  <si>
    <t>2329000209</t>
  </si>
  <si>
    <t>Динской муниципальный район</t>
  </si>
  <si>
    <t>Динское</t>
  </si>
  <si>
    <t>03614404</t>
  </si>
  <si>
    <t>ИП Миланович В.А.</t>
  </si>
  <si>
    <t>231200399212</t>
  </si>
  <si>
    <t>отсутствует</t>
  </si>
  <si>
    <t>Ейский муниципальный район</t>
  </si>
  <si>
    <t>236101001</t>
  </si>
  <si>
    <t>Ейское городское</t>
  </si>
  <si>
    <t>03616101</t>
  </si>
  <si>
    <t>ООО "Директория – Новый Морской Порт"</t>
  </si>
  <si>
    <t>2306020544</t>
  </si>
  <si>
    <t>230601001</t>
  </si>
  <si>
    <t>ООО "ЮТЭК"</t>
  </si>
  <si>
    <t>2361005530</t>
  </si>
  <si>
    <t>Кавказский муниципальный район</t>
  </si>
  <si>
    <t>Кропоткинское городское</t>
  </si>
  <si>
    <t>03618101</t>
  </si>
  <si>
    <t>ОАО "Кропоткинское объединенное предприятие Стройиндустрии"</t>
  </si>
  <si>
    <t>2313014407</t>
  </si>
  <si>
    <t>231301001</t>
  </si>
  <si>
    <t>ОАО "Энергосистема"</t>
  </si>
  <si>
    <t>2308181106</t>
  </si>
  <si>
    <t>Каневский муниципальный район</t>
  </si>
  <si>
    <t>Каневское</t>
  </si>
  <si>
    <t>03620402</t>
  </si>
  <si>
    <t>ООО "Кубаньтрансэнерго"</t>
  </si>
  <si>
    <t>2334022350</t>
  </si>
  <si>
    <t>233401001</t>
  </si>
  <si>
    <t>ООО "Районная электросетевая компания"</t>
  </si>
  <si>
    <t>2334024251</t>
  </si>
  <si>
    <t>Кореновский муниципальный район</t>
  </si>
  <si>
    <t>Кореновское городское</t>
  </si>
  <si>
    <t>03621101</t>
  </si>
  <si>
    <t>ОАО "Кореновсксахар"</t>
  </si>
  <si>
    <t>2335010004</t>
  </si>
  <si>
    <t>233501001</t>
  </si>
  <si>
    <t>Крымский муниципальный район</t>
  </si>
  <si>
    <t>Крымское городское</t>
  </si>
  <si>
    <t>03625101</t>
  </si>
  <si>
    <t>ООО "Промышленная компания "Крымский консервный комбинат"</t>
  </si>
  <si>
    <t>2311084494</t>
  </si>
  <si>
    <t>233701001</t>
  </si>
  <si>
    <t>Курганинский муниципальный район</t>
  </si>
  <si>
    <t>Курганинское городское</t>
  </si>
  <si>
    <t>03627101</t>
  </si>
  <si>
    <t>ЗАО "Сахарный комбинат "Курганинский"</t>
  </si>
  <si>
    <t>2339014560</t>
  </si>
  <si>
    <t>233901001</t>
  </si>
  <si>
    <t>Новокубанский муниципальный район</t>
  </si>
  <si>
    <t>Бесскорбненское</t>
  </si>
  <si>
    <t>03634402</t>
  </si>
  <si>
    <t>ОАО "Кристалл-2"</t>
  </si>
  <si>
    <t>2343000063</t>
  </si>
  <si>
    <t>234301001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</si>
  <si>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</si>
  <si>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</si>
  <si>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</si>
  <si>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</si>
  <si>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</si>
  <si>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</si>
  <si>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Новокубанское городское</t>
  </si>
  <si>
    <t>03634101</t>
  </si>
  <si>
    <t>Новосельское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</si>
  <si>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</si>
  <si>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</si>
  <si>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</si>
  <si>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</si>
  <si>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</si>
  <si>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</si>
  <si>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</si>
  <si>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Северский муниципальный район</t>
  </si>
  <si>
    <t>Афипское городское</t>
  </si>
  <si>
    <t>03643152</t>
  </si>
  <si>
    <t>ООО "Афипский НПЗ"</t>
  </si>
  <si>
    <t>7704214548</t>
  </si>
  <si>
    <t>Северское</t>
  </si>
  <si>
    <t>03643413</t>
  </si>
  <si>
    <t>ООО ЭК "Первострой-Энерго"</t>
  </si>
  <si>
    <t>2327011438</t>
  </si>
  <si>
    <t>234801001</t>
  </si>
  <si>
    <t>Славянский муниципальный район</t>
  </si>
  <si>
    <t>Анастасиевское</t>
  </si>
  <si>
    <t>03645402</t>
  </si>
  <si>
    <t>МРЭСК ООО</t>
  </si>
  <si>
    <t>2349025515</t>
  </si>
  <si>
    <t>234901001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</si>
  <si>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</si>
  <si>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</si>
  <si>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</si>
  <si>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</si>
  <si>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</si>
  <si>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</si>
  <si>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</si>
  <si>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</si>
  <si>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</si>
  <si>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</si>
  <si>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</si>
  <si>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</si>
  <si>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</si>
  <si>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</si>
  <si>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</si>
  <si>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</si>
  <si>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</si>
  <si>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</si>
  <si>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</si>
  <si>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</si>
  <si>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</si>
  <si>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Славянское городское</t>
  </si>
  <si>
    <t>03645101</t>
  </si>
  <si>
    <t>ОАО "Нефтегазтехнология-Энергия"</t>
  </si>
  <si>
    <t>2349017673</t>
  </si>
  <si>
    <t>Целинное</t>
  </si>
  <si>
    <t>03645425</t>
  </si>
  <si>
    <t>Черноерковское</t>
  </si>
  <si>
    <t>03645429</t>
  </si>
  <si>
    <t>Тбилисский муниципальный район</t>
  </si>
  <si>
    <t>Тбилисское</t>
  </si>
  <si>
    <t>03649419</t>
  </si>
  <si>
    <t>ООО "Тбилисские электрические сети"</t>
  </si>
  <si>
    <t>2309074812</t>
  </si>
  <si>
    <t>236401001</t>
  </si>
  <si>
    <t>Тихорецкий муниципальный район</t>
  </si>
  <si>
    <t>Тихорецкое городское</t>
  </si>
  <si>
    <t>03654101</t>
  </si>
  <si>
    <t>ООО "НПК "Энергия"</t>
  </si>
  <si>
    <t>2321015940</t>
  </si>
  <si>
    <t>Туапсинский муниципальный район</t>
  </si>
  <si>
    <t>Вельяминовское</t>
  </si>
  <si>
    <t>03655404</t>
  </si>
  <si>
    <t>ИП Халтурин А.А.</t>
  </si>
  <si>
    <t>235501542350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</si>
  <si>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</si>
  <si>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</si>
  <si>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</si>
  <si>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</si>
  <si>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</si>
  <si>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</si>
  <si>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</si>
  <si>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</si>
  <si>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Октябрьское</t>
  </si>
  <si>
    <t>03655410</t>
  </si>
  <si>
    <t>Тенгинское</t>
  </si>
  <si>
    <t>03655412</t>
  </si>
  <si>
    <t>Туапсинское</t>
  </si>
  <si>
    <t>03655101</t>
  </si>
  <si>
    <t>ОАО "Сургутнефтегаз" Оздоровительный трест " Сургут"</t>
  </si>
  <si>
    <t>8602060555</t>
  </si>
  <si>
    <t>236501001</t>
  </si>
  <si>
    <t>ОАО "Туапсинский морской торговый порт"</t>
  </si>
  <si>
    <t>2322001997</t>
  </si>
  <si>
    <t>ООО "ВАРИАНТ-ЭНЕРГО"</t>
  </si>
  <si>
    <t>2365015240</t>
  </si>
  <si>
    <t>ООО "РН-Туапсинский НПЗ"</t>
  </si>
  <si>
    <t>2365004375</t>
  </si>
  <si>
    <t>ООО "Трансэнергосеть"</t>
  </si>
  <si>
    <t>2365021532</t>
  </si>
  <si>
    <t>Шаумянское</t>
  </si>
  <si>
    <t>03655413</t>
  </si>
  <si>
    <t>Шепсинское</t>
  </si>
  <si>
    <t>03655415</t>
  </si>
  <si>
    <t>ЗАО "Пансионат "Шепси"</t>
  </si>
  <si>
    <t>2355005066</t>
  </si>
  <si>
    <t>235501001</t>
  </si>
  <si>
    <t>010501001</t>
  </si>
  <si>
    <t>ОАО "Майкопнормаль"</t>
  </si>
  <si>
    <t>0105012701</t>
  </si>
  <si>
    <t>ОАО "Оборонэнерго" Филиал "Южный"</t>
  </si>
  <si>
    <t>7704726225</t>
  </si>
  <si>
    <t>616843001</t>
  </si>
  <si>
    <t>ОАО "Российские Железные Дороги"</t>
  </si>
  <si>
    <t>7708503727</t>
  </si>
  <si>
    <t>616745011</t>
  </si>
  <si>
    <t>ООО "ТранснефтьЭлектросетьСервис"</t>
  </si>
  <si>
    <t>6311049306</t>
  </si>
  <si>
    <t>631101001</t>
  </si>
  <si>
    <t>ООО"МАйкопская ТЭЦ"</t>
  </si>
  <si>
    <t>0107019540</t>
  </si>
  <si>
    <t>отсутствие средств</t>
  </si>
  <si>
    <t>доля АУП</t>
  </si>
  <si>
    <t>нет котловых</t>
  </si>
  <si>
    <t>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</si>
</sst>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"/>
    <numFmt numFmtId="178" formatCode="#,##0.0000"/>
    <numFmt numFmtId="179" formatCode="#,##0.0"/>
    <numFmt numFmtId="180" formatCode="0.0%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-* #,##0\ _р_._-;\-* #,##0\ _р_._-;_-* &quot;-&quot;\ _р_._-;_-@_-"/>
    <numFmt numFmtId="190" formatCode="_-* #,##0.00\ _р_._-;\-* #,##0.00\ _р_._-;_-* &quot;-&quot;??\ _р_._-;_-@_-"/>
    <numFmt numFmtId="191" formatCode="0.000"/>
    <numFmt numFmtId="192" formatCode="#,##0;\(#,##0\)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_-* #,##0\ _$_-;\-* #,##0\ _$_-;_-* &quot;-&quot;\ _$_-;_-@_-"/>
    <numFmt numFmtId="209" formatCode="#,##0.00_ ;\-#,##0.00\ "/>
    <numFmt numFmtId="210" formatCode="0.00000"/>
  </numFmts>
  <fonts count="12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</fills>
  <borders count="7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779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1" fillId="0" borderId="0">
      <alignment/>
      <protection/>
    </xf>
    <xf numFmtId="180" fontId="46" fillId="0" borderId="0">
      <alignment vertical="top"/>
      <protection/>
    </xf>
    <xf numFmtId="180" fontId="61" fillId="0" borderId="0">
      <alignment vertical="top"/>
      <protection/>
    </xf>
    <xf numFmtId="181" fontId="61" fillId="2" borderId="0">
      <alignment vertical="top"/>
      <protection/>
    </xf>
    <xf numFmtId="180" fontId="61" fillId="3" borderId="0">
      <alignment vertical="top"/>
      <protection/>
    </xf>
    <xf numFmtId="40" fontId="81" fillId="0" borderId="0" applyFont="0" applyFill="0" applyBorder="0" applyAlignment="0" applyProtection="0"/>
    <xf numFmtId="0" fontId="82" fillId="0" borderId="0">
      <alignment/>
      <protection/>
    </xf>
    <xf numFmtId="0" fontId="5" fillId="0" borderId="0">
      <alignment/>
      <protection/>
    </xf>
    <xf numFmtId="182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82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2" fontId="21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82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2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7" borderId="0" applyNumberFormat="0" applyBorder="0" applyAlignment="0" applyProtection="0"/>
    <xf numFmtId="10" fontId="83" fillId="0" borderId="0" applyNumberFormat="0" applyFill="0" applyBorder="0" applyAlignment="0">
      <protection/>
    </xf>
    <xf numFmtId="0" fontId="84" fillId="0" borderId="0">
      <alignment/>
      <protection/>
    </xf>
    <xf numFmtId="0" fontId="27" fillId="2" borderId="4" applyNumberFormat="0" applyAlignment="0" applyProtection="0"/>
    <xf numFmtId="0" fontId="32" fillId="23" borderId="5" applyNumberFormat="0" applyAlignment="0" applyProtection="0"/>
    <xf numFmtId="0" fontId="85" fillId="0" borderId="6">
      <alignment horizontal="left" vertical="center"/>
      <protection/>
    </xf>
    <xf numFmtId="41" fontId="21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44" fontId="4" fillId="0" borderId="0" applyFont="0" applyFill="0" applyBorder="0" applyAlignment="0" applyProtection="0"/>
    <xf numFmtId="185" fontId="63" fillId="0" borderId="0" applyFont="0" applyFill="0" applyBorder="0" applyAlignment="0" applyProtection="0"/>
    <xf numFmtId="0" fontId="86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86" fillId="0" borderId="0" applyFont="0" applyFill="0" applyBorder="0" applyAlignment="0" applyProtection="0"/>
    <xf numFmtId="14" fontId="18" fillId="0" borderId="0">
      <alignment vertical="top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86" fillId="0" borderId="7" applyNumberFormat="0" applyFont="0" applyFill="0" applyAlignment="0" applyProtection="0"/>
    <xf numFmtId="0" fontId="87" fillId="0" borderId="0" applyNumberFormat="0" applyFill="0" applyBorder="0" applyAlignment="0" applyProtection="0"/>
    <xf numFmtId="182" fontId="64" fillId="0" borderId="0">
      <alignment vertical="top"/>
      <protection/>
    </xf>
    <xf numFmtId="38" fontId="64" fillId="0" borderId="0">
      <alignment vertical="top"/>
      <protection/>
    </xf>
    <xf numFmtId="38" fontId="64" fillId="0" borderId="0">
      <alignment vertical="top"/>
      <protection/>
    </xf>
    <xf numFmtId="171" fontId="18" fillId="0" borderId="0" applyFont="0" applyFill="0" applyBorder="0" applyAlignment="0" applyProtection="0"/>
    <xf numFmtId="37" fontId="21" fillId="0" borderId="0">
      <alignment/>
      <protection/>
    </xf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3" fillId="0" borderId="0" applyFont="0" applyFill="0" applyBorder="0" applyAlignment="0" applyProtection="0"/>
    <xf numFmtId="0" fontId="67" fillId="0" borderId="0">
      <alignment vertical="center"/>
      <protection/>
    </xf>
    <xf numFmtId="0" fontId="88" fillId="0" borderId="0" applyNumberFormat="0" applyFill="0" applyBorder="0" applyAlignment="0" applyProtection="0"/>
    <xf numFmtId="0" fontId="89" fillId="0" borderId="0" applyFill="0" applyBorder="0" applyProtection="0">
      <alignment horizontal="left"/>
    </xf>
    <xf numFmtId="0" fontId="40" fillId="3" borderId="0" applyNumberFormat="0" applyBorder="0" applyAlignment="0" applyProtection="0"/>
    <xf numFmtId="180" fontId="21" fillId="3" borderId="6" applyNumberFormat="0" applyFont="0" applyBorder="0" applyAlignment="0" applyProtection="0"/>
    <xf numFmtId="0" fontId="86" fillId="0" borderId="0" applyFont="0" applyFill="0" applyBorder="0" applyAlignment="0" applyProtection="0"/>
    <xf numFmtId="196" fontId="90" fillId="3" borderId="0" applyNumberFormat="0" applyFont="0" applyAlignment="0">
      <protection/>
    </xf>
    <xf numFmtId="0" fontId="91" fillId="0" borderId="0" applyProtection="0">
      <alignment horizontal="right"/>
    </xf>
    <xf numFmtId="0" fontId="65" fillId="0" borderId="0">
      <alignment vertical="top"/>
      <protection/>
    </xf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2" fontId="92" fillId="24" borderId="0" applyAlignment="0">
      <protection locked="0"/>
    </xf>
    <xf numFmtId="182" fontId="66" fillId="0" borderId="0">
      <alignment vertical="top"/>
      <protection/>
    </xf>
    <xf numFmtId="38" fontId="66" fillId="0" borderId="0">
      <alignment vertical="top"/>
      <protection/>
    </xf>
    <xf numFmtId="38" fontId="66" fillId="0" borderId="0">
      <alignment vertical="top"/>
      <protection/>
    </xf>
    <xf numFmtId="0" fontId="56" fillId="0" borderId="0" applyNumberFormat="0" applyFill="0" applyBorder="0" applyAlignment="0" applyProtection="0"/>
    <xf numFmtId="167" fontId="67" fillId="0" borderId="0">
      <alignment/>
      <protection/>
    </xf>
    <xf numFmtId="0" fontId="21" fillId="0" borderId="0">
      <alignment/>
      <protection/>
    </xf>
    <xf numFmtId="0" fontId="68" fillId="0" borderId="0" applyNumberFormat="0" applyFill="0" applyBorder="0" applyAlignment="0" applyProtection="0"/>
    <xf numFmtId="197" fontId="93" fillId="0" borderId="6">
      <alignment horizontal="center" vertical="center" wrapText="1"/>
      <protection/>
    </xf>
    <xf numFmtId="0" fontId="25" fillId="10" borderId="4" applyNumberFormat="0" applyAlignment="0" applyProtection="0"/>
    <xf numFmtId="0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0" fontId="94" fillId="0" borderId="0" applyFill="0" applyBorder="0" applyProtection="0">
      <alignment vertical="center"/>
    </xf>
    <xf numFmtId="182" fontId="61" fillId="0" borderId="0">
      <alignment vertical="top"/>
      <protection/>
    </xf>
    <xf numFmtId="182" fontId="61" fillId="2" borderId="0">
      <alignment vertical="top"/>
      <protection/>
    </xf>
    <xf numFmtId="38" fontId="61" fillId="2" borderId="0">
      <alignment vertical="top"/>
      <protection/>
    </xf>
    <xf numFmtId="38" fontId="61" fillId="2" borderId="0">
      <alignment vertical="top"/>
      <protection/>
    </xf>
    <xf numFmtId="38" fontId="61" fillId="0" borderId="0">
      <alignment vertical="top"/>
      <protection/>
    </xf>
    <xf numFmtId="186" fontId="61" fillId="3" borderId="0">
      <alignment vertical="top"/>
      <protection/>
    </xf>
    <xf numFmtId="38" fontId="61" fillId="0" borderId="0">
      <alignment vertical="top"/>
      <protection/>
    </xf>
    <xf numFmtId="0" fontId="38" fillId="0" borderId="11" applyNumberFormat="0" applyFill="0" applyAlignment="0" applyProtection="0"/>
    <xf numFmtId="16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4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98" fontId="96" fillId="0" borderId="6">
      <alignment horizontal="right"/>
      <protection locked="0"/>
    </xf>
    <xf numFmtId="199" fontId="95" fillId="0" borderId="0" applyFont="0" applyFill="0" applyBorder="0" applyAlignment="0" applyProtection="0"/>
    <xf numFmtId="200" fontId="95" fillId="0" borderId="0" applyFont="0" applyFill="0" applyBorder="0" applyAlignment="0" applyProtection="0"/>
    <xf numFmtId="199" fontId="95" fillId="0" borderId="0" applyFont="0" applyFill="0" applyBorder="0" applyAlignment="0" applyProtection="0"/>
    <xf numFmtId="200" fontId="9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ill="0" applyBorder="0" applyProtection="0">
      <alignment vertical="center"/>
    </xf>
    <xf numFmtId="0" fontId="86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34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1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7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6" fillId="0" borderId="0" applyFill="0" applyBorder="0" applyProtection="0">
      <alignment vertical="center"/>
    </xf>
    <xf numFmtId="0" fontId="98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2" fontId="4" fillId="0" borderId="0" applyFont="0" applyAlignment="0">
      <protection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1" fillId="0" borderId="0">
      <alignment/>
      <protection/>
    </xf>
    <xf numFmtId="203" fontId="21" fillId="0" borderId="0" applyFont="0" applyFill="0" applyBorder="0" applyAlignment="0" applyProtection="0"/>
    <xf numFmtId="204" fontId="21" fillId="0" borderId="0" applyFont="0" applyFill="0" applyBorder="0" applyAlignment="0" applyProtection="0"/>
    <xf numFmtId="0" fontId="26" fillId="2" borderId="15" applyNumberFormat="0" applyAlignment="0" applyProtection="0"/>
    <xf numFmtId="1" fontId="99" fillId="0" borderId="0" applyProtection="0">
      <alignment horizontal="right" vertical="center"/>
    </xf>
    <xf numFmtId="49" fontId="100" fillId="0" borderId="16" applyFill="0" applyProtection="0">
      <alignment vertical="center"/>
    </xf>
    <xf numFmtId="9" fontId="21" fillId="0" borderId="0" applyFont="0" applyFill="0" applyBorder="0" applyAlignment="0" applyProtection="0"/>
    <xf numFmtId="0" fontId="86" fillId="0" borderId="0" applyFill="0" applyBorder="0" applyProtection="0">
      <alignment vertical="center"/>
    </xf>
    <xf numFmtId="37" fontId="101" fillId="4" borderId="17">
      <alignment/>
      <protection/>
    </xf>
    <xf numFmtId="37" fontId="101" fillId="4" borderId="17">
      <alignment/>
      <protection/>
    </xf>
    <xf numFmtId="0" fontId="7" fillId="0" borderId="0" applyNumberFormat="0">
      <alignment horizontal="left"/>
      <protection/>
    </xf>
    <xf numFmtId="205" fontId="102" fillId="0" borderId="18" applyBorder="0">
      <alignment horizontal="right"/>
      <protection locked="0"/>
    </xf>
    <xf numFmtId="49" fontId="103" fillId="0" borderId="6" applyNumberFormat="0">
      <alignment horizontal="left" vertical="center"/>
      <protection/>
    </xf>
    <xf numFmtId="0" fontId="104" fillId="0" borderId="19">
      <alignment vertical="center"/>
      <protection/>
    </xf>
    <xf numFmtId="4" fontId="69" fillId="4" borderId="15" applyNumberFormat="0" applyProtection="0">
      <alignment vertical="center"/>
    </xf>
    <xf numFmtId="4" fontId="70" fillId="4" borderId="15" applyNumberFormat="0" applyProtection="0">
      <alignment vertical="center"/>
    </xf>
    <xf numFmtId="4" fontId="69" fillId="4" borderId="15" applyNumberFormat="0" applyProtection="0">
      <alignment horizontal="left" vertical="center" indent="1"/>
    </xf>
    <xf numFmtId="4" fontId="69" fillId="4" borderId="15" applyNumberFormat="0" applyProtection="0">
      <alignment horizontal="left" vertical="center" indent="1"/>
    </xf>
    <xf numFmtId="0" fontId="21" fillId="6" borderId="15" applyNumberFormat="0" applyProtection="0">
      <alignment horizontal="left" vertical="center" indent="1"/>
    </xf>
    <xf numFmtId="4" fontId="69" fillId="7" borderId="15" applyNumberFormat="0" applyProtection="0">
      <alignment horizontal="right" vertical="center"/>
    </xf>
    <xf numFmtId="4" fontId="69" fillId="12" borderId="15" applyNumberFormat="0" applyProtection="0">
      <alignment horizontal="right" vertical="center"/>
    </xf>
    <xf numFmtId="4" fontId="69" fillId="20" borderId="15" applyNumberFormat="0" applyProtection="0">
      <alignment horizontal="right" vertical="center"/>
    </xf>
    <xf numFmtId="4" fontId="69" fillId="14" borderId="15" applyNumberFormat="0" applyProtection="0">
      <alignment horizontal="right" vertical="center"/>
    </xf>
    <xf numFmtId="4" fontId="69" fillId="18" borderId="15" applyNumberFormat="0" applyProtection="0">
      <alignment horizontal="right" vertical="center"/>
    </xf>
    <xf numFmtId="4" fontId="69" fillId="22" borderId="15" applyNumberFormat="0" applyProtection="0">
      <alignment horizontal="right" vertical="center"/>
    </xf>
    <xf numFmtId="4" fontId="69" fillId="21" borderId="15" applyNumberFormat="0" applyProtection="0">
      <alignment horizontal="right" vertical="center"/>
    </xf>
    <xf numFmtId="4" fontId="69" fillId="26" borderId="15" applyNumberFormat="0" applyProtection="0">
      <alignment horizontal="right" vertical="center"/>
    </xf>
    <xf numFmtId="4" fontId="69" fillId="13" borderId="15" applyNumberFormat="0" applyProtection="0">
      <alignment horizontal="right" vertical="center"/>
    </xf>
    <xf numFmtId="4" fontId="71" fillId="27" borderId="15" applyNumberFormat="0" applyProtection="0">
      <alignment horizontal="left" vertical="center" indent="1"/>
    </xf>
    <xf numFmtId="4" fontId="69" fillId="28" borderId="20" applyNumberFormat="0" applyProtection="0">
      <alignment horizontal="left" vertical="center" indent="1"/>
    </xf>
    <xf numFmtId="4" fontId="72" fillId="29" borderId="0" applyNumberFormat="0" applyProtection="0">
      <alignment horizontal="left" vertical="center" indent="1"/>
    </xf>
    <xf numFmtId="0" fontId="21" fillId="6" borderId="15" applyNumberFormat="0" applyProtection="0">
      <alignment horizontal="left" vertical="center" indent="1"/>
    </xf>
    <xf numFmtId="4" fontId="69" fillId="28" borderId="15" applyNumberFormat="0" applyProtection="0">
      <alignment horizontal="left" vertical="center" indent="1"/>
    </xf>
    <xf numFmtId="4" fontId="69" fillId="30" borderId="15" applyNumberFormat="0" applyProtection="0">
      <alignment horizontal="left" vertical="center" indent="1"/>
    </xf>
    <xf numFmtId="0" fontId="21" fillId="30" borderId="15" applyNumberFormat="0" applyProtection="0">
      <alignment horizontal="left" vertical="center" indent="1"/>
    </xf>
    <xf numFmtId="0" fontId="21" fillId="30" borderId="15" applyNumberFormat="0" applyProtection="0">
      <alignment horizontal="left" vertical="center" indent="1"/>
    </xf>
    <xf numFmtId="0" fontId="21" fillId="23" borderId="15" applyNumberFormat="0" applyProtection="0">
      <alignment horizontal="left" vertical="center" indent="1"/>
    </xf>
    <xf numFmtId="0" fontId="21" fillId="23" borderId="15" applyNumberFormat="0" applyProtection="0">
      <alignment horizontal="left" vertical="center" indent="1"/>
    </xf>
    <xf numFmtId="0" fontId="21" fillId="2" borderId="15" applyNumberFormat="0" applyProtection="0">
      <alignment horizontal="left" vertical="center" indent="1"/>
    </xf>
    <xf numFmtId="0" fontId="21" fillId="2" borderId="15" applyNumberFormat="0" applyProtection="0">
      <alignment horizontal="left" vertical="center" indent="1"/>
    </xf>
    <xf numFmtId="0" fontId="21" fillId="6" borderId="15" applyNumberFormat="0" applyProtection="0">
      <alignment horizontal="left" vertical="center" indent="1"/>
    </xf>
    <xf numFmtId="0" fontId="21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9" fillId="25" borderId="15" applyNumberFormat="0" applyProtection="0">
      <alignment vertical="center"/>
    </xf>
    <xf numFmtId="4" fontId="70" fillId="25" borderId="15" applyNumberFormat="0" applyProtection="0">
      <alignment vertical="center"/>
    </xf>
    <xf numFmtId="4" fontId="69" fillId="25" borderId="15" applyNumberFormat="0" applyProtection="0">
      <alignment horizontal="left" vertical="center" indent="1"/>
    </xf>
    <xf numFmtId="4" fontId="69" fillId="25" borderId="15" applyNumberFormat="0" applyProtection="0">
      <alignment horizontal="left" vertical="center" indent="1"/>
    </xf>
    <xf numFmtId="4" fontId="69" fillId="28" borderId="15" applyNumberFormat="0" applyProtection="0">
      <alignment horizontal="right" vertical="center"/>
    </xf>
    <xf numFmtId="4" fontId="70" fillId="28" borderId="15" applyNumberFormat="0" applyProtection="0">
      <alignment horizontal="right" vertical="center"/>
    </xf>
    <xf numFmtId="0" fontId="21" fillId="6" borderId="15" applyNumberFormat="0" applyProtection="0">
      <alignment horizontal="left" vertical="center" indent="1"/>
    </xf>
    <xf numFmtId="0" fontId="21" fillId="6" borderId="15" applyNumberFormat="0" applyProtection="0">
      <alignment horizontal="left" vertical="center" indent="1"/>
    </xf>
    <xf numFmtId="0" fontId="73" fillId="0" borderId="0">
      <alignment/>
      <protection/>
    </xf>
    <xf numFmtId="4" fontId="74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21" fillId="0" borderId="0">
      <alignment/>
      <protection/>
    </xf>
    <xf numFmtId="0" fontId="5" fillId="0" borderId="0">
      <alignment/>
      <protection/>
    </xf>
    <xf numFmtId="0" fontId="105" fillId="0" borderId="0" applyBorder="0" applyProtection="0">
      <alignment vertical="center"/>
    </xf>
    <xf numFmtId="0" fontId="105" fillId="0" borderId="16" applyBorder="0" applyProtection="0">
      <alignment horizontal="right" vertical="center"/>
    </xf>
    <xf numFmtId="0" fontId="106" fillId="31" borderId="0" applyBorder="0" applyProtection="0">
      <alignment horizontal="centerContinuous" vertical="center"/>
    </xf>
    <xf numFmtId="0" fontId="106" fillId="32" borderId="16" applyBorder="0" applyProtection="0">
      <alignment horizontal="centerContinuous" vertical="center"/>
    </xf>
    <xf numFmtId="0" fontId="107" fillId="0" borderId="0">
      <alignment/>
      <protection/>
    </xf>
    <xf numFmtId="182" fontId="75" fillId="33" borderId="0">
      <alignment horizontal="right" vertical="top"/>
      <protection/>
    </xf>
    <xf numFmtId="38" fontId="75" fillId="33" borderId="0">
      <alignment horizontal="right" vertical="top"/>
      <protection/>
    </xf>
    <xf numFmtId="38" fontId="75" fillId="33" borderId="0">
      <alignment horizontal="right" vertical="top"/>
      <protection/>
    </xf>
    <xf numFmtId="0" fontId="98" fillId="0" borderId="0">
      <alignment/>
      <protection/>
    </xf>
    <xf numFmtId="0" fontId="108" fillId="0" borderId="0" applyFill="0" applyBorder="0" applyProtection="0">
      <alignment horizontal="left"/>
    </xf>
    <xf numFmtId="0" fontId="89" fillId="0" borderId="21" applyFill="0" applyBorder="0" applyProtection="0">
      <alignment horizontal="left" vertical="top"/>
    </xf>
    <xf numFmtId="0" fontId="109" fillId="0" borderId="0">
      <alignment horizontal="centerContinuous"/>
      <protection/>
    </xf>
    <xf numFmtId="0" fontId="110" fillId="0" borderId="21" applyFill="0" applyBorder="0" applyProtection="0">
      <alignment/>
    </xf>
    <xf numFmtId="0" fontId="110" fillId="0" borderId="0">
      <alignment/>
      <protection/>
    </xf>
    <xf numFmtId="0" fontId="111" fillId="0" borderId="0" applyFill="0" applyBorder="0" applyProtection="0">
      <alignment/>
    </xf>
    <xf numFmtId="0" fontId="112" fillId="0" borderId="0">
      <alignment/>
      <protection/>
    </xf>
    <xf numFmtId="0" fontId="33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113" fillId="0" borderId="7" applyFill="0" applyBorder="0" applyProtection="0">
      <alignment vertical="center"/>
    </xf>
    <xf numFmtId="0" fontId="114" fillId="0" borderId="0">
      <alignment horizontal="fill"/>
      <protection/>
    </xf>
    <xf numFmtId="0" fontId="21" fillId="0" borderId="0">
      <alignment/>
      <protection/>
    </xf>
    <xf numFmtId="0" fontId="39" fillId="0" borderId="0" applyNumberFormat="0" applyFill="0" applyBorder="0" applyAlignment="0" applyProtection="0"/>
    <xf numFmtId="0" fontId="115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0" fontId="25" fillId="10" borderId="4" applyNumberFormat="0" applyAlignment="0" applyProtection="0"/>
    <xf numFmtId="3" fontId="116" fillId="0" borderId="0">
      <alignment horizontal="center" vertical="center" textRotation="90" wrapText="1"/>
      <protection/>
    </xf>
    <xf numFmtId="206" fontId="4" fillId="0" borderId="6">
      <alignment vertical="top" wrapText="1"/>
      <protection/>
    </xf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6" fillId="2" borderId="15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07" fontId="117" fillId="0" borderId="6">
      <alignment vertical="top" wrapText="1"/>
      <protection/>
    </xf>
    <xf numFmtId="4" fontId="118" fillId="0" borderId="6">
      <alignment horizontal="left" vertical="center"/>
      <protection/>
    </xf>
    <xf numFmtId="4" fontId="118" fillId="0" borderId="6">
      <alignment/>
      <protection/>
    </xf>
    <xf numFmtId="4" fontId="118" fillId="34" borderId="6">
      <alignment/>
      <protection/>
    </xf>
    <xf numFmtId="4" fontId="118" fillId="35" borderId="6">
      <alignment/>
      <protection/>
    </xf>
    <xf numFmtId="4" fontId="1" fillId="36" borderId="6">
      <alignment/>
      <protection/>
    </xf>
    <xf numFmtId="4" fontId="119" fillId="2" borderId="6">
      <alignment/>
      <protection/>
    </xf>
    <xf numFmtId="4" fontId="120" fillId="0" borderId="6">
      <alignment horizontal="center" wrapText="1"/>
      <protection/>
    </xf>
    <xf numFmtId="207" fontId="118" fillId="0" borderId="6">
      <alignment/>
      <protection/>
    </xf>
    <xf numFmtId="207" fontId="117" fillId="0" borderId="6">
      <alignment horizontal="center" vertical="center" wrapText="1"/>
      <protection/>
    </xf>
    <xf numFmtId="207" fontId="117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6" fillId="0" borderId="0" applyBorder="0">
      <alignment vertical="center"/>
      <protection/>
    </xf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32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6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7" fontId="77" fillId="0" borderId="0">
      <alignment/>
      <protection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49" fontId="116" fillId="0" borderId="6">
      <alignment horizontal="right" vertical="top" wrapText="1"/>
      <protection/>
    </xf>
    <xf numFmtId="168" fontId="121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1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1" fontId="122" fillId="0" borderId="6">
      <alignment horizontal="left" vertical="center"/>
      <protection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7" fontId="123" fillId="0" borderId="6">
      <alignment vertical="top"/>
      <protection/>
    </xf>
    <xf numFmtId="168" fontId="36" fillId="4" borderId="17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0" fontId="21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1" fontId="124" fillId="0" borderId="6">
      <alignment/>
      <protection/>
    </xf>
    <xf numFmtId="0" fontId="4" fillId="0" borderId="6" applyNumberFormat="0" applyFont="0" applyFill="0" applyAlignment="0" applyProtection="0"/>
    <xf numFmtId="3" fontId="125" fillId="37" borderId="1">
      <alignment horizontal="justify" vertical="center"/>
      <protection/>
    </xf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5" fillId="0" borderId="0">
      <alignment/>
      <protection/>
    </xf>
    <xf numFmtId="182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49" fontId="121" fillId="0" borderId="0">
      <alignment/>
      <protection/>
    </xf>
    <xf numFmtId="49" fontId="12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4" applyBorder="0">
      <alignment horizontal="right"/>
      <protection/>
    </xf>
    <xf numFmtId="4" fontId="0" fillId="3" borderId="6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209" fontId="4" fillId="0" borderId="1">
      <alignment vertical="top" wrapText="1"/>
      <protection/>
    </xf>
    <xf numFmtId="179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6" fontId="43" fillId="0" borderId="0">
      <alignment/>
      <protection locked="0"/>
    </xf>
    <xf numFmtId="49" fontId="117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70" fontId="4" fillId="0" borderId="0">
      <alignment/>
      <protection/>
    </xf>
    <xf numFmtId="0" fontId="21" fillId="0" borderId="0">
      <alignment/>
      <protection/>
    </xf>
  </cellStyleXfs>
  <cellXfs count="416">
    <xf numFmtId="49" fontId="0" fillId="0" borderId="0" xfId="0" applyAlignment="1">
      <alignment vertical="top"/>
    </xf>
    <xf numFmtId="49" fontId="22" fillId="38" borderId="21" xfId="1169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4" borderId="25" xfId="151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513" applyNumberFormat="1" applyFont="1" applyAlignment="1" applyProtection="1">
      <alignment horizontal="center" vertical="center" wrapText="1"/>
      <protection/>
    </xf>
    <xf numFmtId="49" fontId="0" fillId="0" borderId="0" xfId="1513" applyNumberFormat="1" applyFont="1" applyAlignment="1" applyProtection="1">
      <alignment vertical="center" wrapText="1"/>
      <protection/>
    </xf>
    <xf numFmtId="49" fontId="41" fillId="0" borderId="0" xfId="1513" applyNumberFormat="1" applyFont="1" applyAlignment="1" applyProtection="1">
      <alignment horizontal="center" vertical="center" wrapText="1"/>
      <protection/>
    </xf>
    <xf numFmtId="49" fontId="41" fillId="0" borderId="0" xfId="1513" applyNumberFormat="1" applyFont="1" applyAlignment="1" applyProtection="1">
      <alignment vertical="center" wrapText="1"/>
      <protection/>
    </xf>
    <xf numFmtId="49" fontId="0" fillId="0" borderId="0" xfId="1513" applyNumberFormat="1" applyFont="1" applyAlignment="1" applyProtection="1">
      <alignment vertical="center" wrapText="1"/>
      <protection/>
    </xf>
    <xf numFmtId="49" fontId="41" fillId="0" borderId="0" xfId="1513" applyNumberFormat="1" applyFont="1" applyAlignment="1" applyProtection="1">
      <alignment horizontal="left" vertical="center" wrapText="1"/>
      <protection/>
    </xf>
    <xf numFmtId="49" fontId="19" fillId="38" borderId="26" xfId="1513" applyNumberFormat="1" applyFont="1" applyFill="1" applyBorder="1" applyAlignment="1" applyProtection="1">
      <alignment horizontal="center" vertical="center" wrapText="1"/>
      <protection/>
    </xf>
    <xf numFmtId="49" fontId="0" fillId="38" borderId="27" xfId="1513" applyNumberFormat="1" applyFont="1" applyFill="1" applyBorder="1" applyAlignment="1" applyProtection="1">
      <alignment vertical="center" wrapText="1"/>
      <protection/>
    </xf>
    <xf numFmtId="49" fontId="0" fillId="38" borderId="28" xfId="1513" applyNumberFormat="1" applyFont="1" applyFill="1" applyBorder="1" applyAlignment="1" applyProtection="1">
      <alignment vertical="center" wrapText="1"/>
      <protection/>
    </xf>
    <xf numFmtId="49" fontId="19" fillId="38" borderId="21" xfId="1513" applyNumberFormat="1" applyFont="1" applyFill="1" applyBorder="1" applyAlignment="1" applyProtection="1">
      <alignment horizontal="center" vertical="center" wrapText="1"/>
      <protection/>
    </xf>
    <xf numFmtId="49" fontId="0" fillId="38" borderId="17" xfId="1513" applyNumberFormat="1" applyFont="1" applyFill="1" applyBorder="1" applyAlignment="1" applyProtection="1">
      <alignment vertical="center" wrapText="1"/>
      <protection/>
    </xf>
    <xf numFmtId="49" fontId="0" fillId="38" borderId="0" xfId="1513" applyNumberFormat="1" applyFont="1" applyFill="1" applyBorder="1" applyAlignment="1" applyProtection="1">
      <alignment vertical="center" wrapText="1"/>
      <protection/>
    </xf>
    <xf numFmtId="49" fontId="0" fillId="38" borderId="29" xfId="1513" applyNumberFormat="1" applyFont="1" applyFill="1" applyBorder="1" applyAlignment="1" applyProtection="1">
      <alignment horizontal="center" vertical="center" wrapText="1"/>
      <protection/>
    </xf>
    <xf numFmtId="49" fontId="0" fillId="38" borderId="6" xfId="1513" applyNumberFormat="1" applyFont="1" applyFill="1" applyBorder="1" applyAlignment="1" applyProtection="1">
      <alignment vertical="center" wrapText="1"/>
      <protection/>
    </xf>
    <xf numFmtId="49" fontId="17" fillId="38" borderId="6" xfId="1513" applyNumberFormat="1" applyFont="1" applyFill="1" applyBorder="1" applyAlignment="1" applyProtection="1">
      <alignment vertical="center" wrapText="1"/>
      <protection/>
    </xf>
    <xf numFmtId="49" fontId="17" fillId="0" borderId="0" xfId="1513" applyNumberFormat="1" applyFont="1" applyAlignment="1" applyProtection="1">
      <alignment vertical="center" wrapText="1"/>
      <protection/>
    </xf>
    <xf numFmtId="49" fontId="17" fillId="0" borderId="6" xfId="1513" applyNumberFormat="1" applyFont="1" applyBorder="1" applyAlignment="1" applyProtection="1">
      <alignment horizontal="center" vertical="center" wrapText="1"/>
      <protection/>
    </xf>
    <xf numFmtId="49" fontId="0" fillId="38" borderId="30" xfId="1513" applyNumberFormat="1" applyFont="1" applyFill="1" applyBorder="1" applyAlignment="1" applyProtection="1">
      <alignment horizontal="center" vertical="center" wrapText="1"/>
      <protection/>
    </xf>
    <xf numFmtId="49" fontId="0" fillId="38" borderId="31" xfId="1513" applyNumberFormat="1" applyFont="1" applyFill="1" applyBorder="1" applyAlignment="1" applyProtection="1">
      <alignment vertical="center" wrapText="1"/>
      <protection/>
    </xf>
    <xf numFmtId="49" fontId="17" fillId="0" borderId="6" xfId="1513" applyNumberFormat="1" applyFont="1" applyBorder="1" applyAlignment="1" applyProtection="1">
      <alignment vertical="center" wrapText="1"/>
      <protection/>
    </xf>
    <xf numFmtId="49" fontId="17" fillId="0" borderId="31" xfId="1513" applyNumberFormat="1" applyFont="1" applyBorder="1" applyAlignment="1" applyProtection="1">
      <alignment vertical="center" wrapText="1"/>
      <protection/>
    </xf>
    <xf numFmtId="49" fontId="0" fillId="0" borderId="0" xfId="1513" applyNumberFormat="1" applyFont="1" applyBorder="1" applyAlignment="1" applyProtection="1">
      <alignment vertical="center" wrapText="1"/>
      <protection/>
    </xf>
    <xf numFmtId="49" fontId="0" fillId="38" borderId="32" xfId="1513" applyNumberFormat="1" applyFont="1" applyFill="1" applyBorder="1" applyAlignment="1" applyProtection="1">
      <alignment horizontal="center" vertical="center" wrapText="1"/>
      <protection/>
    </xf>
    <xf numFmtId="49" fontId="17" fillId="0" borderId="33" xfId="1513" applyNumberFormat="1" applyFont="1" applyBorder="1" applyAlignment="1" applyProtection="1">
      <alignment vertical="center" wrapText="1"/>
      <protection/>
    </xf>
    <xf numFmtId="49" fontId="0" fillId="38" borderId="24" xfId="1513" applyNumberFormat="1" applyFont="1" applyFill="1" applyBorder="1" applyAlignment="1" applyProtection="1">
      <alignment horizontal="center" vertical="center" wrapText="1"/>
      <protection/>
    </xf>
    <xf numFmtId="49" fontId="42" fillId="0" borderId="34" xfId="1513" applyNumberFormat="1" applyFont="1" applyBorder="1" applyAlignment="1" applyProtection="1">
      <alignment horizontal="center" vertical="center" wrapText="1"/>
      <protection/>
    </xf>
    <xf numFmtId="49" fontId="14" fillId="0" borderId="34" xfId="1513" applyNumberFormat="1" applyFont="1" applyBorder="1" applyAlignment="1" applyProtection="1">
      <alignment horizontal="center" vertical="center" wrapText="1"/>
      <protection/>
    </xf>
    <xf numFmtId="49" fontId="17" fillId="0" borderId="29" xfId="1513" applyNumberFormat="1" applyFont="1" applyBorder="1" applyAlignment="1" applyProtection="1">
      <alignment vertical="center" wrapText="1"/>
      <protection/>
    </xf>
    <xf numFmtId="49" fontId="0" fillId="38" borderId="6" xfId="1513" applyNumberFormat="1" applyFont="1" applyFill="1" applyBorder="1" applyAlignment="1" applyProtection="1">
      <alignment horizontal="center" vertical="center" wrapText="1"/>
      <protection/>
    </xf>
    <xf numFmtId="49" fontId="19" fillId="38" borderId="35" xfId="1513" applyNumberFormat="1" applyFont="1" applyFill="1" applyBorder="1" applyAlignment="1" applyProtection="1">
      <alignment horizontal="center" vertical="center" wrapText="1"/>
      <protection/>
    </xf>
    <xf numFmtId="49" fontId="0" fillId="38" borderId="16" xfId="1513" applyNumberFormat="1" applyFont="1" applyFill="1" applyBorder="1" applyAlignment="1" applyProtection="1">
      <alignment vertical="center" wrapText="1"/>
      <protection/>
    </xf>
    <xf numFmtId="49" fontId="0" fillId="38" borderId="36" xfId="1513" applyNumberFormat="1" applyFont="1" applyFill="1" applyBorder="1" applyAlignment="1" applyProtection="1">
      <alignment vertical="center" wrapText="1"/>
      <protection/>
    </xf>
    <xf numFmtId="0" fontId="0" fillId="0" borderId="0" xfId="1520" applyFont="1" applyProtection="1">
      <alignment/>
      <protection/>
    </xf>
    <xf numFmtId="0" fontId="0" fillId="0" borderId="0" xfId="1520" applyFont="1" applyAlignment="1" applyProtection="1">
      <alignment horizontal="center"/>
      <protection/>
    </xf>
    <xf numFmtId="0" fontId="0" fillId="0" borderId="0" xfId="1525" applyFont="1" applyAlignment="1" applyProtection="1">
      <alignment horizontal="right"/>
      <protection/>
    </xf>
    <xf numFmtId="49" fontId="0" fillId="4" borderId="6" xfId="1513" applyNumberFormat="1" applyFont="1" applyFill="1" applyBorder="1" applyAlignment="1" applyProtection="1">
      <alignment horizontal="center" vertical="center" wrapText="1"/>
      <protection locked="0"/>
    </xf>
    <xf numFmtId="49" fontId="0" fillId="36" borderId="6" xfId="1513" applyNumberFormat="1" applyFont="1" applyFill="1" applyBorder="1" applyAlignment="1" applyProtection="1">
      <alignment horizontal="center" vertical="center" wrapText="1"/>
      <protection locked="0"/>
    </xf>
    <xf numFmtId="49" fontId="0" fillId="4" borderId="6" xfId="151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514" applyFont="1" applyProtection="1">
      <alignment vertical="top"/>
      <protection/>
    </xf>
    <xf numFmtId="49" fontId="0" fillId="0" borderId="0" xfId="1511" applyNumberFormat="1" applyFont="1" applyProtection="1">
      <alignment vertical="top"/>
      <protection/>
    </xf>
    <xf numFmtId="49" fontId="0" fillId="20" borderId="0" xfId="0" applyFont="1" applyFill="1" applyBorder="1" applyAlignment="1" applyProtection="1">
      <alignment vertical="top"/>
      <protection/>
    </xf>
    <xf numFmtId="49" fontId="0" fillId="0" borderId="0" xfId="1520" applyNumberFormat="1" applyFont="1" applyProtection="1">
      <alignment/>
      <protection/>
    </xf>
    <xf numFmtId="49" fontId="0" fillId="20" borderId="0" xfId="0" applyFont="1" applyFill="1" applyBorder="1" applyAlignment="1" applyProtection="1">
      <alignment vertical="top"/>
      <protection locked="0"/>
    </xf>
    <xf numFmtId="0" fontId="19" fillId="20" borderId="0" xfId="0" applyNumberFormat="1" applyFont="1" applyFill="1" applyBorder="1" applyAlignment="1" applyProtection="1">
      <alignment vertical="top"/>
      <protection locked="0"/>
    </xf>
    <xf numFmtId="49" fontId="19" fillId="20" borderId="0" xfId="0" applyFont="1" applyFill="1" applyBorder="1" applyAlignment="1" applyProtection="1">
      <alignment vertical="top"/>
      <protection locked="0"/>
    </xf>
    <xf numFmtId="49" fontId="0" fillId="0" borderId="0" xfId="1512" applyProtection="1">
      <alignment vertical="top"/>
      <protection/>
    </xf>
    <xf numFmtId="49" fontId="0" fillId="0" borderId="0" xfId="1512" applyBorder="1" applyProtection="1">
      <alignment vertical="top"/>
      <protection/>
    </xf>
    <xf numFmtId="49" fontId="0" fillId="38" borderId="0" xfId="1512" applyFill="1" applyBorder="1" applyProtection="1">
      <alignment vertical="top"/>
      <protection/>
    </xf>
    <xf numFmtId="0" fontId="19" fillId="0" borderId="0" xfId="1515" applyFont="1" applyFill="1" applyAlignment="1" applyProtection="1">
      <alignment vertical="center" wrapText="1"/>
      <protection/>
    </xf>
    <xf numFmtId="0" fontId="19" fillId="0" borderId="0" xfId="1515" applyFont="1" applyFill="1" applyAlignment="1" applyProtection="1">
      <alignment horizontal="left" vertical="center" wrapText="1"/>
      <protection/>
    </xf>
    <xf numFmtId="0" fontId="19" fillId="0" borderId="0" xfId="1515" applyFont="1" applyAlignment="1" applyProtection="1">
      <alignment vertical="center" wrapText="1"/>
      <protection/>
    </xf>
    <xf numFmtId="49" fontId="14" fillId="38" borderId="0" xfId="1524" applyNumberFormat="1" applyFont="1" applyFill="1" applyBorder="1" applyAlignment="1" applyProtection="1">
      <alignment horizontal="center" vertical="center" wrapText="1"/>
      <protection/>
    </xf>
    <xf numFmtId="49" fontId="0" fillId="0" borderId="0" xfId="1514" applyFont="1" applyAlignment="1" applyProtection="1">
      <alignment vertical="top" wrapTex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20" borderId="0" xfId="0" applyFont="1" applyFill="1" applyBorder="1" applyAlignment="1" applyProtection="1">
      <alignment vertical="center"/>
      <protection locked="0"/>
    </xf>
    <xf numFmtId="49" fontId="0" fillId="3" borderId="6" xfId="0" applyFill="1" applyBorder="1" applyAlignment="1" applyProtection="1">
      <alignment horizontal="center" vertical="top"/>
      <protection/>
    </xf>
    <xf numFmtId="0" fontId="0" fillId="0" borderId="0" xfId="1504" applyFont="1" applyProtection="1">
      <alignment/>
      <protection/>
    </xf>
    <xf numFmtId="0" fontId="23" fillId="0" borderId="0" xfId="1522" applyProtection="1">
      <alignment/>
      <protection/>
    </xf>
    <xf numFmtId="0" fontId="17" fillId="36" borderId="37" xfId="1524" applyFont="1" applyFill="1" applyBorder="1" applyAlignment="1" applyProtection="1">
      <alignment horizontal="center" vertical="center"/>
      <protection/>
    </xf>
    <xf numFmtId="0" fontId="58" fillId="38" borderId="0" xfId="1524" applyFont="1" applyFill="1" applyBorder="1" applyAlignment="1" applyProtection="1">
      <alignment horizontal="left" vertical="center" indent="1"/>
      <protection/>
    </xf>
    <xf numFmtId="0" fontId="17" fillId="4" borderId="37" xfId="1524" applyFont="1" applyFill="1" applyBorder="1" applyAlignment="1" applyProtection="1">
      <alignment horizontal="center" vertical="center"/>
      <protection/>
    </xf>
    <xf numFmtId="0" fontId="17" fillId="3" borderId="37" xfId="1520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9" borderId="0" xfId="1515" applyFont="1" applyFill="1" applyBorder="1" applyAlignment="1" applyProtection="1">
      <alignment vertical="center" wrapText="1"/>
      <protection/>
    </xf>
    <xf numFmtId="0" fontId="0" fillId="0" borderId="0" xfId="1515" applyFont="1" applyAlignment="1" applyProtection="1">
      <alignment vertical="center" wrapText="1"/>
      <protection/>
    </xf>
    <xf numFmtId="0" fontId="0" fillId="0" borderId="0" xfId="1515" applyFont="1" applyFill="1" applyAlignment="1" applyProtection="1">
      <alignment vertical="center" wrapText="1"/>
      <protection/>
    </xf>
    <xf numFmtId="49" fontId="0" fillId="38" borderId="38" xfId="1512" applyFill="1" applyBorder="1" applyProtection="1">
      <alignment vertical="top"/>
      <protection/>
    </xf>
    <xf numFmtId="49" fontId="0" fillId="38" borderId="39" xfId="1512" applyFill="1" applyBorder="1" applyProtection="1">
      <alignment vertical="top"/>
      <protection/>
    </xf>
    <xf numFmtId="49" fontId="0" fillId="38" borderId="40" xfId="1512" applyFill="1" applyBorder="1" applyProtection="1">
      <alignment vertical="top"/>
      <protection/>
    </xf>
    <xf numFmtId="49" fontId="0" fillId="0" borderId="41" xfId="1512" applyBorder="1" applyProtection="1">
      <alignment vertical="top"/>
      <protection/>
    </xf>
    <xf numFmtId="49" fontId="0" fillId="0" borderId="42" xfId="1512" applyBorder="1" applyProtection="1">
      <alignment vertical="top"/>
      <protection/>
    </xf>
    <xf numFmtId="0" fontId="19" fillId="38" borderId="38" xfId="1524" applyNumberFormat="1" applyFont="1" applyFill="1" applyBorder="1" applyAlignment="1" applyProtection="1">
      <alignment horizontal="center" vertical="center" wrapText="1"/>
      <protection/>
    </xf>
    <xf numFmtId="0" fontId="0" fillId="0" borderId="41" xfId="1515" applyFont="1" applyBorder="1" applyAlignment="1" applyProtection="1">
      <alignment vertical="center" wrapText="1"/>
      <protection/>
    </xf>
    <xf numFmtId="0" fontId="19" fillId="38" borderId="38" xfId="0" applyNumberFormat="1" applyFont="1" applyFill="1" applyBorder="1" applyAlignment="1" applyProtection="1">
      <alignment/>
      <protection/>
    </xf>
    <xf numFmtId="0" fontId="0" fillId="38" borderId="41" xfId="0" applyNumberFormat="1" applyFont="1" applyFill="1" applyBorder="1" applyAlignment="1" applyProtection="1">
      <alignment/>
      <protection/>
    </xf>
    <xf numFmtId="49" fontId="60" fillId="0" borderId="0" xfId="1512" applyFont="1" applyAlignment="1" applyProtection="1">
      <alignment horizontal="right" vertical="top"/>
      <protection/>
    </xf>
    <xf numFmtId="0" fontId="4" fillId="0" borderId="0" xfId="1521" applyProtection="1">
      <alignment/>
      <protection/>
    </xf>
    <xf numFmtId="0" fontId="77" fillId="0" borderId="0" xfId="1521" applyFont="1" applyProtection="1">
      <alignment/>
      <protection/>
    </xf>
    <xf numFmtId="0" fontId="0" fillId="0" borderId="38" xfId="1515" applyFont="1" applyBorder="1" applyAlignment="1" applyProtection="1">
      <alignment vertical="center" wrapText="1"/>
      <protection/>
    </xf>
    <xf numFmtId="0" fontId="0" fillId="0" borderId="0" xfId="1520" applyFont="1" applyProtection="1">
      <alignment/>
      <protection/>
    </xf>
    <xf numFmtId="49" fontId="54" fillId="0" borderId="0" xfId="1519" applyFont="1" applyProtection="1">
      <alignment vertical="top"/>
      <protection/>
    </xf>
    <xf numFmtId="0" fontId="54" fillId="38" borderId="38" xfId="1524" applyFont="1" applyFill="1" applyBorder="1" applyProtection="1">
      <alignment/>
      <protection/>
    </xf>
    <xf numFmtId="0" fontId="54" fillId="38" borderId="0" xfId="1524" applyFont="1" applyFill="1" applyBorder="1" applyAlignment="1" applyProtection="1">
      <alignment vertical="center"/>
      <protection/>
    </xf>
    <xf numFmtId="0" fontId="54" fillId="38" borderId="41" xfId="1524" applyFont="1" applyFill="1" applyBorder="1" applyProtection="1">
      <alignment/>
      <protection/>
    </xf>
    <xf numFmtId="0" fontId="54" fillId="38" borderId="43" xfId="1524" applyFont="1" applyFill="1" applyBorder="1" applyProtection="1">
      <alignment/>
      <protection/>
    </xf>
    <xf numFmtId="0" fontId="54" fillId="38" borderId="44" xfId="1524" applyFont="1" applyFill="1" applyBorder="1" applyProtection="1">
      <alignment/>
      <protection/>
    </xf>
    <xf numFmtId="0" fontId="54" fillId="38" borderId="45" xfId="1524" applyFont="1" applyFill="1" applyBorder="1" applyProtection="1">
      <alignment/>
      <protection/>
    </xf>
    <xf numFmtId="49" fontId="54" fillId="38" borderId="38" xfId="1519" applyFont="1" applyFill="1" applyBorder="1" applyProtection="1">
      <alignment vertical="top"/>
      <protection/>
    </xf>
    <xf numFmtId="49" fontId="54" fillId="38" borderId="0" xfId="1519" applyFont="1" applyFill="1" applyBorder="1" applyProtection="1">
      <alignment vertical="top"/>
      <protection/>
    </xf>
    <xf numFmtId="49" fontId="54" fillId="38" borderId="41" xfId="1519" applyFont="1" applyFill="1" applyBorder="1" applyProtection="1">
      <alignment vertical="top"/>
      <protection/>
    </xf>
    <xf numFmtId="0" fontId="54" fillId="0" borderId="0" xfId="1503" applyFont="1" applyAlignment="1" applyProtection="1">
      <alignment wrapText="1"/>
      <protection/>
    </xf>
    <xf numFmtId="0" fontId="54" fillId="38" borderId="38" xfId="1503" applyFont="1" applyFill="1" applyBorder="1" applyAlignment="1" applyProtection="1">
      <alignment wrapText="1"/>
      <protection/>
    </xf>
    <xf numFmtId="0" fontId="54" fillId="38" borderId="0" xfId="1503" applyFont="1" applyFill="1" applyBorder="1" applyAlignment="1" applyProtection="1">
      <alignment wrapText="1"/>
      <protection/>
    </xf>
    <xf numFmtId="0" fontId="54" fillId="38" borderId="0" xfId="1523" applyFont="1" applyFill="1" applyBorder="1" applyAlignment="1" applyProtection="1">
      <alignment wrapText="1"/>
      <protection/>
    </xf>
    <xf numFmtId="0" fontId="54" fillId="38" borderId="41" xfId="1523" applyFont="1" applyFill="1" applyBorder="1" applyAlignment="1" applyProtection="1">
      <alignment wrapText="1"/>
      <protection/>
    </xf>
    <xf numFmtId="0" fontId="54" fillId="0" borderId="0" xfId="1523" applyFont="1" applyAlignment="1" applyProtection="1">
      <alignment wrapText="1"/>
      <protection/>
    </xf>
    <xf numFmtId="49" fontId="55" fillId="38" borderId="0" xfId="1517" applyFont="1" applyFill="1" applyBorder="1" applyAlignment="1" applyProtection="1">
      <alignment horizontal="left" vertical="center" indent="2"/>
      <protection/>
    </xf>
    <xf numFmtId="0" fontId="55" fillId="38" borderId="0" xfId="1523" applyNumberFormat="1" applyFont="1" applyFill="1" applyBorder="1" applyAlignment="1" applyProtection="1">
      <alignment horizontal="right" vertical="center"/>
      <protection/>
    </xf>
    <xf numFmtId="0" fontId="14" fillId="3" borderId="6" xfId="1520" applyFont="1" applyFill="1" applyBorder="1" applyAlignment="1" applyProtection="1">
      <alignment horizontal="center" vertical="center" wrapText="1"/>
      <protection/>
    </xf>
    <xf numFmtId="49" fontId="19" fillId="15" borderId="0" xfId="0" applyFont="1" applyFill="1" applyAlignment="1" applyProtection="1">
      <alignment horizontal="center" vertical="center"/>
      <protection/>
    </xf>
    <xf numFmtId="0" fontId="0" fillId="40" borderId="0" xfId="0" applyNumberFormat="1" applyFill="1" applyAlignment="1" applyProtection="1">
      <alignment horizontal="right"/>
      <protection/>
    </xf>
    <xf numFmtId="49" fontId="19" fillId="15" borderId="0" xfId="0" applyFont="1" applyFill="1" applyAlignment="1" applyProtection="1">
      <alignment horizontal="center" vertical="top"/>
      <protection/>
    </xf>
    <xf numFmtId="0" fontId="0" fillId="0" borderId="0" xfId="1520" applyFont="1" applyAlignment="1" applyProtection="1">
      <alignment vertical="center" wrapText="1"/>
      <protection/>
    </xf>
    <xf numFmtId="49" fontId="0" fillId="0" borderId="0" xfId="1514" applyNumberFormat="1" applyFont="1" applyProtection="1">
      <alignment vertical="top"/>
      <protection/>
    </xf>
    <xf numFmtId="49" fontId="0" fillId="38" borderId="15" xfId="1509" applyNumberFormat="1" applyFont="1" applyFill="1" applyBorder="1" applyAlignment="1" applyProtection="1">
      <alignment horizontal="center" vertical="center" wrapText="1"/>
      <protection/>
    </xf>
    <xf numFmtId="0" fontId="0" fillId="38" borderId="15" xfId="1509" applyNumberFormat="1" applyFont="1" applyFill="1" applyBorder="1" applyAlignment="1" applyProtection="1">
      <alignment horizontal="left" vertical="center" wrapText="1" indent="1"/>
      <protection/>
    </xf>
    <xf numFmtId="14" fontId="0" fillId="38" borderId="15" xfId="1520" applyNumberFormat="1" applyFont="1" applyFill="1" applyBorder="1" applyAlignment="1" applyProtection="1">
      <alignment horizontal="center" vertical="center" wrapText="1"/>
      <protection/>
    </xf>
    <xf numFmtId="14" fontId="0" fillId="3" borderId="15" xfId="1520" applyNumberFormat="1" applyFont="1" applyFill="1" applyBorder="1" applyAlignment="1" applyProtection="1">
      <alignment horizontal="center" vertical="center" wrapText="1"/>
      <protection/>
    </xf>
    <xf numFmtId="14" fontId="0" fillId="38" borderId="46" xfId="1520" applyNumberFormat="1" applyFont="1" applyFill="1" applyBorder="1" applyAlignment="1" applyProtection="1">
      <alignment horizontal="center" vertical="center" wrapText="1"/>
      <protection/>
    </xf>
    <xf numFmtId="49" fontId="0" fillId="4" borderId="15" xfId="1509" applyNumberFormat="1" applyFont="1" applyFill="1" applyBorder="1" applyAlignment="1" applyProtection="1">
      <alignment horizontal="center" vertical="center" wrapText="1"/>
      <protection locked="0"/>
    </xf>
    <xf numFmtId="49" fontId="0" fillId="3" borderId="15" xfId="1509" applyNumberFormat="1" applyFont="1" applyFill="1" applyBorder="1" applyAlignment="1" applyProtection="1">
      <alignment horizontal="center" vertical="center" wrapText="1"/>
      <protection/>
    </xf>
    <xf numFmtId="49" fontId="0" fillId="4" borderId="46" xfId="1509" applyNumberFormat="1" applyFont="1" applyFill="1" applyBorder="1" applyAlignment="1" applyProtection="1">
      <alignment horizontal="center" vertical="center" wrapText="1"/>
      <protection locked="0"/>
    </xf>
    <xf numFmtId="49" fontId="14" fillId="38" borderId="15" xfId="1458" applyNumberFormat="1" applyFont="1" applyFill="1" applyBorder="1" applyAlignment="1" applyProtection="1">
      <alignment horizontal="center" vertical="center"/>
      <protection/>
    </xf>
    <xf numFmtId="0" fontId="14" fillId="38" borderId="15" xfId="1458" applyNumberFormat="1" applyFont="1" applyFill="1" applyBorder="1" applyAlignment="1" applyProtection="1">
      <alignment horizontal="left" vertical="center" wrapText="1"/>
      <protection/>
    </xf>
    <xf numFmtId="0" fontId="14" fillId="38" borderId="15" xfId="1458" applyNumberFormat="1" applyFont="1" applyFill="1" applyBorder="1" applyAlignment="1" applyProtection="1">
      <alignment horizontal="center" vertical="center" wrapText="1"/>
      <protection/>
    </xf>
    <xf numFmtId="49" fontId="0" fillId="38" borderId="15" xfId="1458" applyNumberFormat="1" applyFont="1" applyFill="1" applyBorder="1" applyAlignment="1" applyProtection="1">
      <alignment horizontal="center" vertical="center"/>
      <protection/>
    </xf>
    <xf numFmtId="49" fontId="0" fillId="38" borderId="47" xfId="1458" applyNumberFormat="1" applyFont="1" applyFill="1" applyBorder="1" applyAlignment="1" applyProtection="1">
      <alignment horizontal="center" vertical="center"/>
      <protection/>
    </xf>
    <xf numFmtId="49" fontId="14" fillId="4" borderId="46" xfId="1458" applyNumberFormat="1" applyFont="1" applyFill="1" applyBorder="1" applyAlignment="1" applyProtection="1">
      <alignment horizontal="center" vertical="center" wrapText="1"/>
      <protection locked="0"/>
    </xf>
    <xf numFmtId="49" fontId="0" fillId="4" borderId="48" xfId="1458" applyNumberFormat="1" applyFont="1" applyFill="1" applyBorder="1" applyAlignment="1" applyProtection="1">
      <alignment horizontal="center" vertical="center" wrapText="1"/>
      <protection locked="0"/>
    </xf>
    <xf numFmtId="0" fontId="14" fillId="38" borderId="47" xfId="1458" applyNumberFormat="1" applyFont="1" applyFill="1" applyBorder="1" applyAlignment="1" applyProtection="1">
      <alignment horizontal="center" vertical="center" wrapText="1"/>
      <protection/>
    </xf>
    <xf numFmtId="0" fontId="0" fillId="0" borderId="0" xfId="1506" applyFont="1" applyAlignment="1" applyProtection="1">
      <alignment vertical="center" wrapText="1"/>
      <protection/>
    </xf>
    <xf numFmtId="0" fontId="0" fillId="0" borderId="0" xfId="1506" applyFont="1" applyFill="1" applyAlignment="1" applyProtection="1">
      <alignment vertical="center" wrapText="1"/>
      <protection/>
    </xf>
    <xf numFmtId="0" fontId="0" fillId="0" borderId="0" xfId="1516" applyFont="1" applyAlignment="1" applyProtection="1">
      <alignment horizontal="left" vertical="center"/>
      <protection/>
    </xf>
    <xf numFmtId="0" fontId="0" fillId="38" borderId="0" xfId="1458" applyNumberFormat="1" applyFont="1" applyFill="1" applyBorder="1" applyAlignment="1" applyProtection="1">
      <alignment wrapText="1"/>
      <protection/>
    </xf>
    <xf numFmtId="0" fontId="0" fillId="38" borderId="43" xfId="1458" applyNumberFormat="1" applyFont="1" applyFill="1" applyBorder="1" applyAlignment="1" applyProtection="1">
      <alignment wrapText="1"/>
      <protection/>
    </xf>
    <xf numFmtId="0" fontId="0" fillId="38" borderId="38" xfId="1458" applyNumberFormat="1" applyFont="1" applyFill="1" applyBorder="1" applyAlignment="1" applyProtection="1">
      <alignment wrapText="1"/>
      <protection/>
    </xf>
    <xf numFmtId="0" fontId="0" fillId="38" borderId="38" xfId="1458" applyNumberFormat="1" applyFont="1" applyFill="1" applyBorder="1" applyAlignment="1" applyProtection="1">
      <alignment horizontal="right" vertical="top"/>
      <protection/>
    </xf>
    <xf numFmtId="0" fontId="0" fillId="38" borderId="15" xfId="1458" applyNumberFormat="1" applyFont="1" applyFill="1" applyBorder="1" applyAlignment="1" applyProtection="1">
      <alignment horizontal="left" vertical="center" wrapText="1" indent="1"/>
      <protection/>
    </xf>
    <xf numFmtId="0" fontId="0" fillId="38" borderId="15" xfId="1458" applyNumberFormat="1" applyFont="1" applyFill="1" applyBorder="1" applyAlignment="1" applyProtection="1">
      <alignment horizontal="center" vertical="center" wrapText="1"/>
      <protection/>
    </xf>
    <xf numFmtId="49" fontId="0" fillId="4" borderId="46" xfId="1458" applyNumberFormat="1" applyFont="1" applyFill="1" applyBorder="1" applyAlignment="1" applyProtection="1">
      <alignment horizontal="center" vertical="center" wrapText="1"/>
      <protection locked="0"/>
    </xf>
    <xf numFmtId="0" fontId="0" fillId="38" borderId="15" xfId="1458" applyNumberFormat="1" applyFont="1" applyFill="1" applyBorder="1" applyAlignment="1" applyProtection="1">
      <alignment horizontal="left" vertical="center" wrapText="1" indent="2"/>
      <protection/>
    </xf>
    <xf numFmtId="0" fontId="0" fillId="38" borderId="15" xfId="1458" applyNumberFormat="1" applyFont="1" applyFill="1" applyBorder="1" applyAlignment="1" applyProtection="1">
      <alignment horizontal="left" vertical="center" wrapText="1" indent="3"/>
      <protection/>
    </xf>
    <xf numFmtId="177" fontId="0" fillId="36" borderId="15" xfId="1458" applyNumberFormat="1" applyFont="1" applyFill="1" applyBorder="1" applyAlignment="1" applyProtection="1">
      <alignment horizontal="center" vertical="center"/>
      <protection locked="0"/>
    </xf>
    <xf numFmtId="0" fontId="0" fillId="38" borderId="15" xfId="1458" applyNumberFormat="1" applyFont="1" applyFill="1" applyBorder="1" applyAlignment="1" applyProtection="1">
      <alignment horizontal="left" vertical="center" wrapText="1" indent="5"/>
      <protection/>
    </xf>
    <xf numFmtId="0" fontId="0" fillId="38" borderId="47" xfId="1458" applyNumberFormat="1" applyFont="1" applyFill="1" applyBorder="1" applyAlignment="1" applyProtection="1">
      <alignment horizontal="left" vertical="center" wrapText="1" indent="1"/>
      <protection/>
    </xf>
    <xf numFmtId="0" fontId="0" fillId="38" borderId="47" xfId="1458" applyNumberFormat="1" applyFont="1" applyFill="1" applyBorder="1" applyAlignment="1" applyProtection="1">
      <alignment horizontal="center" vertical="center" wrapText="1"/>
      <protection/>
    </xf>
    <xf numFmtId="49" fontId="0" fillId="38" borderId="0" xfId="1458" applyNumberFormat="1" applyFont="1" applyFill="1" applyBorder="1" applyAlignment="1" applyProtection="1">
      <alignment horizontal="center" vertical="center"/>
      <protection/>
    </xf>
    <xf numFmtId="0" fontId="0" fillId="38" borderId="0" xfId="1458" applyNumberFormat="1" applyFont="1" applyFill="1" applyBorder="1" applyAlignment="1" applyProtection="1">
      <alignment vertical="center" wrapText="1"/>
      <protection/>
    </xf>
    <xf numFmtId="0" fontId="0" fillId="38" borderId="0" xfId="1458" applyNumberFormat="1" applyFont="1" applyFill="1" applyBorder="1" applyAlignment="1" applyProtection="1">
      <alignment horizontal="center" vertical="center" wrapText="1"/>
      <protection/>
    </xf>
    <xf numFmtId="0" fontId="0" fillId="38" borderId="0" xfId="1458" applyNumberFormat="1" applyFont="1" applyFill="1" applyBorder="1" applyAlignment="1" applyProtection="1">
      <alignment horizontal="center" vertical="center"/>
      <protection/>
    </xf>
    <xf numFmtId="0" fontId="0" fillId="38" borderId="38" xfId="1458" applyNumberFormat="1" applyFont="1" applyFill="1" applyBorder="1" applyAlignment="1" applyProtection="1">
      <alignment/>
      <protection/>
    </xf>
    <xf numFmtId="0" fontId="0" fillId="0" borderId="0" xfId="1506" applyFont="1" applyAlignment="1" applyProtection="1">
      <alignment horizontal="right" vertical="center" wrapText="1"/>
      <protection/>
    </xf>
    <xf numFmtId="0" fontId="14" fillId="38" borderId="15" xfId="1459" applyNumberFormat="1" applyFont="1" applyFill="1" applyBorder="1" applyAlignment="1" applyProtection="1">
      <alignment horizontal="center" vertical="center" wrapText="1"/>
      <protection/>
    </xf>
    <xf numFmtId="0" fontId="14" fillId="38" borderId="47" xfId="1459" applyNumberFormat="1" applyFont="1" applyFill="1" applyBorder="1" applyAlignment="1" applyProtection="1">
      <alignment horizontal="center" vertical="center" wrapText="1"/>
      <protection/>
    </xf>
    <xf numFmtId="0" fontId="14" fillId="38" borderId="15" xfId="1459" applyNumberFormat="1" applyFont="1" applyFill="1" applyBorder="1" applyAlignment="1" applyProtection="1">
      <alignment horizontal="left" vertical="center" wrapText="1"/>
      <protection/>
    </xf>
    <xf numFmtId="49" fontId="14" fillId="4" borderId="46" xfId="1459" applyNumberFormat="1" applyFont="1" applyFill="1" applyBorder="1" applyAlignment="1" applyProtection="1">
      <alignment horizontal="center" vertical="center" wrapText="1"/>
      <protection locked="0"/>
    </xf>
    <xf numFmtId="49" fontId="14" fillId="4" borderId="48" xfId="1459" applyNumberFormat="1" applyFont="1" applyFill="1" applyBorder="1" applyAlignment="1" applyProtection="1">
      <alignment horizontal="center" vertical="center" wrapText="1"/>
      <protection locked="0"/>
    </xf>
    <xf numFmtId="49" fontId="54" fillId="36" borderId="49" xfId="1520" applyNumberFormat="1" applyFont="1" applyFill="1" applyBorder="1" applyAlignment="1" applyProtection="1">
      <alignment horizontal="center" vertical="center" wrapText="1"/>
      <protection locked="0"/>
    </xf>
    <xf numFmtId="49" fontId="54" fillId="36" borderId="50" xfId="1520" applyNumberFormat="1" applyFont="1" applyFill="1" applyBorder="1" applyAlignment="1" applyProtection="1">
      <alignment horizontal="center" vertical="center" wrapText="1"/>
      <protection locked="0"/>
    </xf>
    <xf numFmtId="49" fontId="14" fillId="38" borderId="15" xfId="1459" applyNumberFormat="1" applyFont="1" applyFill="1" applyBorder="1" applyAlignment="1" applyProtection="1">
      <alignment horizontal="center" vertical="center"/>
      <protection/>
    </xf>
    <xf numFmtId="49" fontId="0" fillId="38" borderId="15" xfId="1459" applyNumberFormat="1" applyFont="1" applyFill="1" applyBorder="1" applyAlignment="1" applyProtection="1">
      <alignment horizontal="center" vertical="center"/>
      <protection/>
    </xf>
    <xf numFmtId="49" fontId="14" fillId="38" borderId="47" xfId="1459" applyNumberFormat="1" applyFont="1" applyFill="1" applyBorder="1" applyAlignment="1" applyProtection="1">
      <alignment horizontal="center" vertical="center"/>
      <protection/>
    </xf>
    <xf numFmtId="2" fontId="0" fillId="4" borderId="15" xfId="1458" applyNumberFormat="1" applyFont="1" applyFill="1" applyBorder="1" applyAlignment="1" applyProtection="1">
      <alignment horizontal="center" vertical="center"/>
      <protection locked="0"/>
    </xf>
    <xf numFmtId="2" fontId="14" fillId="4" borderId="15" xfId="1458" applyNumberFormat="1" applyFont="1" applyFill="1" applyBorder="1" applyAlignment="1" applyProtection="1">
      <alignment horizontal="center" vertical="center"/>
      <protection locked="0"/>
    </xf>
    <xf numFmtId="2" fontId="14" fillId="36" borderId="15" xfId="1458" applyNumberFormat="1" applyFont="1" applyFill="1" applyBorder="1" applyAlignment="1" applyProtection="1">
      <alignment horizontal="center" vertical="center"/>
      <protection locked="0"/>
    </xf>
    <xf numFmtId="49" fontId="14" fillId="38" borderId="15" xfId="1460" applyNumberFormat="1" applyFont="1" applyFill="1" applyBorder="1" applyAlignment="1" applyProtection="1">
      <alignment horizontal="center" vertical="center"/>
      <protection/>
    </xf>
    <xf numFmtId="0" fontId="14" fillId="38" borderId="15" xfId="1460" applyNumberFormat="1" applyFont="1" applyFill="1" applyBorder="1" applyAlignment="1" applyProtection="1">
      <alignment horizontal="left" vertical="center" wrapText="1"/>
      <protection/>
    </xf>
    <xf numFmtId="0" fontId="14" fillId="38" borderId="15" xfId="1460" applyNumberFormat="1" applyFont="1" applyFill="1" applyBorder="1" applyAlignment="1" applyProtection="1">
      <alignment horizontal="center" vertical="center" wrapText="1"/>
      <protection/>
    </xf>
    <xf numFmtId="49" fontId="0" fillId="38" borderId="15" xfId="1460" applyNumberFormat="1" applyFont="1" applyFill="1" applyBorder="1" applyAlignment="1" applyProtection="1">
      <alignment horizontal="center" vertical="center"/>
      <protection/>
    </xf>
    <xf numFmtId="0" fontId="0" fillId="38" borderId="15" xfId="1460" applyNumberFormat="1" applyFont="1" applyFill="1" applyBorder="1" applyAlignment="1" applyProtection="1">
      <alignment horizontal="center" vertical="center" wrapText="1"/>
      <protection/>
    </xf>
    <xf numFmtId="0" fontId="0" fillId="38" borderId="46" xfId="1460" applyNumberFormat="1" applyFont="1" applyFill="1" applyBorder="1" applyAlignment="1" applyProtection="1">
      <alignment horizontal="center" vertical="center" wrapText="1"/>
      <protection/>
    </xf>
    <xf numFmtId="0" fontId="0" fillId="0" borderId="0" xfId="1508" applyFont="1" applyFill="1" applyAlignment="1" applyProtection="1">
      <alignment vertical="center" wrapText="1"/>
      <protection/>
    </xf>
    <xf numFmtId="0" fontId="0" fillId="0" borderId="0" xfId="1508" applyFont="1" applyAlignment="1" applyProtection="1">
      <alignment vertical="center" wrapText="1"/>
      <protection/>
    </xf>
    <xf numFmtId="0" fontId="0" fillId="0" borderId="0" xfId="1507" applyFont="1" applyFill="1" applyAlignment="1" applyProtection="1">
      <alignment vertical="center" wrapText="1"/>
      <protection/>
    </xf>
    <xf numFmtId="0" fontId="0" fillId="38" borderId="0" xfId="1460" applyNumberFormat="1" applyFont="1" applyFill="1" applyBorder="1" applyAlignment="1" applyProtection="1">
      <alignment wrapText="1"/>
      <protection/>
    </xf>
    <xf numFmtId="0" fontId="0" fillId="38" borderId="43" xfId="1460" applyNumberFormat="1" applyFont="1" applyFill="1" applyBorder="1" applyAlignment="1" applyProtection="1">
      <alignment wrapText="1"/>
      <protection/>
    </xf>
    <xf numFmtId="0" fontId="0" fillId="38" borderId="38" xfId="1460" applyNumberFormat="1" applyFont="1" applyFill="1" applyBorder="1" applyAlignment="1" applyProtection="1">
      <alignment wrapText="1"/>
      <protection/>
    </xf>
    <xf numFmtId="0" fontId="0" fillId="38" borderId="38" xfId="1460" applyNumberFormat="1" applyFont="1" applyFill="1" applyBorder="1" applyAlignment="1" applyProtection="1">
      <alignment horizontal="right" vertical="top"/>
      <protection/>
    </xf>
    <xf numFmtId="0" fontId="0" fillId="38" borderId="15" xfId="1460" applyNumberFormat="1" applyFont="1" applyFill="1" applyBorder="1" applyAlignment="1" applyProtection="1">
      <alignment horizontal="left" vertical="center" wrapText="1" indent="1"/>
      <protection/>
    </xf>
    <xf numFmtId="49" fontId="0" fillId="4" borderId="46" xfId="1459" applyNumberFormat="1" applyFont="1" applyFill="1" applyBorder="1" applyAlignment="1" applyProtection="1">
      <alignment horizontal="center" vertical="center" wrapText="1"/>
      <protection locked="0"/>
    </xf>
    <xf numFmtId="0" fontId="0" fillId="38" borderId="15" xfId="1460" applyNumberFormat="1" applyFont="1" applyFill="1" applyBorder="1" applyAlignment="1" applyProtection="1">
      <alignment horizontal="left" vertical="center" wrapText="1" indent="2"/>
      <protection/>
    </xf>
    <xf numFmtId="0" fontId="0" fillId="38" borderId="15" xfId="1460" applyNumberFormat="1" applyFont="1" applyFill="1" applyBorder="1" applyAlignment="1" applyProtection="1">
      <alignment horizontal="left" vertical="center" wrapText="1" indent="3"/>
      <protection/>
    </xf>
    <xf numFmtId="0" fontId="0" fillId="38" borderId="15" xfId="1460" applyNumberFormat="1" applyFont="1" applyFill="1" applyBorder="1" applyAlignment="1" applyProtection="1">
      <alignment horizontal="left" vertical="center" wrapText="1" indent="5"/>
      <protection/>
    </xf>
    <xf numFmtId="49" fontId="0" fillId="38" borderId="47" xfId="1460" applyNumberFormat="1" applyFont="1" applyFill="1" applyBorder="1" applyAlignment="1" applyProtection="1">
      <alignment horizontal="center" vertical="center"/>
      <protection/>
    </xf>
    <xf numFmtId="0" fontId="0" fillId="38" borderId="47" xfId="1460" applyNumberFormat="1" applyFont="1" applyFill="1" applyBorder="1" applyAlignment="1" applyProtection="1">
      <alignment horizontal="left" vertical="center" wrapText="1" indent="1"/>
      <protection/>
    </xf>
    <xf numFmtId="0" fontId="0" fillId="38" borderId="47" xfId="1460" applyNumberFormat="1" applyFont="1" applyFill="1" applyBorder="1" applyAlignment="1" applyProtection="1">
      <alignment horizontal="center" vertical="center" wrapText="1"/>
      <protection/>
    </xf>
    <xf numFmtId="49" fontId="0" fillId="38" borderId="0" xfId="1460" applyNumberFormat="1" applyFont="1" applyFill="1" applyBorder="1" applyAlignment="1" applyProtection="1">
      <alignment horizontal="center" vertical="center"/>
      <protection/>
    </xf>
    <xf numFmtId="0" fontId="0" fillId="38" borderId="0" xfId="1460" applyNumberFormat="1" applyFont="1" applyFill="1" applyBorder="1" applyAlignment="1" applyProtection="1">
      <alignment vertical="center" wrapText="1"/>
      <protection/>
    </xf>
    <xf numFmtId="0" fontId="0" fillId="38" borderId="0" xfId="1460" applyNumberFormat="1" applyFont="1" applyFill="1" applyBorder="1" applyAlignment="1" applyProtection="1">
      <alignment horizontal="center" vertical="center" wrapText="1"/>
      <protection/>
    </xf>
    <xf numFmtId="0" fontId="0" fillId="38" borderId="0" xfId="1460" applyNumberFormat="1" applyFont="1" applyFill="1" applyBorder="1" applyAlignment="1" applyProtection="1">
      <alignment horizontal="center" vertical="center"/>
      <protection/>
    </xf>
    <xf numFmtId="0" fontId="0" fillId="38" borderId="38" xfId="1460" applyNumberFormat="1" applyFont="1" applyFill="1" applyBorder="1" applyAlignment="1" applyProtection="1">
      <alignment/>
      <protection/>
    </xf>
    <xf numFmtId="0" fontId="0" fillId="38" borderId="0" xfId="1459" applyNumberFormat="1" applyFont="1" applyFill="1" applyBorder="1" applyAlignment="1" applyProtection="1">
      <alignment wrapText="1"/>
      <protection/>
    </xf>
    <xf numFmtId="0" fontId="0" fillId="38" borderId="43" xfId="1459" applyNumberFormat="1" applyFont="1" applyFill="1" applyBorder="1" applyAlignment="1" applyProtection="1">
      <alignment wrapText="1"/>
      <protection/>
    </xf>
    <xf numFmtId="0" fontId="0" fillId="38" borderId="38" xfId="1459" applyNumberFormat="1" applyFont="1" applyFill="1" applyBorder="1" applyAlignment="1" applyProtection="1">
      <alignment wrapText="1"/>
      <protection/>
    </xf>
    <xf numFmtId="0" fontId="0" fillId="38" borderId="38" xfId="1459" applyNumberFormat="1" applyFont="1" applyFill="1" applyBorder="1" applyAlignment="1" applyProtection="1">
      <alignment horizontal="right" vertical="top"/>
      <protection/>
    </xf>
    <xf numFmtId="0" fontId="0" fillId="38" borderId="15" xfId="1459" applyNumberFormat="1" applyFont="1" applyFill="1" applyBorder="1" applyAlignment="1" applyProtection="1">
      <alignment horizontal="left" vertical="center" wrapText="1" indent="1"/>
      <protection/>
    </xf>
    <xf numFmtId="0" fontId="0" fillId="38" borderId="15" xfId="1459" applyNumberFormat="1" applyFont="1" applyFill="1" applyBorder="1" applyAlignment="1" applyProtection="1">
      <alignment horizontal="center" vertical="center" wrapText="1"/>
      <protection/>
    </xf>
    <xf numFmtId="0" fontId="0" fillId="38" borderId="15" xfId="1459" applyNumberFormat="1" applyFont="1" applyFill="1" applyBorder="1" applyAlignment="1" applyProtection="1">
      <alignment horizontal="left" vertical="center" wrapText="1" indent="2"/>
      <protection/>
    </xf>
    <xf numFmtId="0" fontId="0" fillId="38" borderId="15" xfId="1459" applyNumberFormat="1" applyFont="1" applyFill="1" applyBorder="1" applyAlignment="1" applyProtection="1">
      <alignment horizontal="left" vertical="center" wrapText="1" indent="3"/>
      <protection/>
    </xf>
    <xf numFmtId="0" fontId="0" fillId="38" borderId="15" xfId="1459" applyNumberFormat="1" applyFont="1" applyFill="1" applyBorder="1" applyAlignment="1" applyProtection="1">
      <alignment horizontal="left" vertical="center" wrapText="1" indent="5"/>
      <protection/>
    </xf>
    <xf numFmtId="49" fontId="0" fillId="38" borderId="0" xfId="1459" applyNumberFormat="1" applyFont="1" applyFill="1" applyBorder="1" applyAlignment="1" applyProtection="1">
      <alignment horizontal="center" vertical="center"/>
      <protection/>
    </xf>
    <xf numFmtId="0" fontId="0" fillId="38" borderId="0" xfId="1459" applyNumberFormat="1" applyFont="1" applyFill="1" applyBorder="1" applyAlignment="1" applyProtection="1">
      <alignment vertical="center" wrapText="1"/>
      <protection/>
    </xf>
    <xf numFmtId="0" fontId="0" fillId="38" borderId="0" xfId="1459" applyNumberFormat="1" applyFont="1" applyFill="1" applyBorder="1" applyAlignment="1" applyProtection="1">
      <alignment horizontal="center" vertical="center" wrapText="1"/>
      <protection/>
    </xf>
    <xf numFmtId="0" fontId="0" fillId="38" borderId="0" xfId="1459" applyNumberFormat="1" applyFont="1" applyFill="1" applyBorder="1" applyAlignment="1" applyProtection="1">
      <alignment horizontal="center" vertical="center"/>
      <protection/>
    </xf>
    <xf numFmtId="0" fontId="0" fillId="38" borderId="38" xfId="1459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0" fontId="17" fillId="0" borderId="0" xfId="1460" applyFont="1" applyProtection="1">
      <alignment/>
      <protection/>
    </xf>
    <xf numFmtId="0" fontId="17" fillId="0" borderId="0" xfId="1458" applyFont="1" applyProtection="1">
      <alignment/>
      <protection/>
    </xf>
    <xf numFmtId="0" fontId="17" fillId="0" borderId="0" xfId="1459" applyFont="1" applyProtection="1">
      <alignment/>
      <protection/>
    </xf>
    <xf numFmtId="49" fontId="0" fillId="0" borderId="39" xfId="0" applyFont="1" applyBorder="1" applyAlignment="1" applyProtection="1">
      <alignment vertical="top"/>
      <protection/>
    </xf>
    <xf numFmtId="49" fontId="0" fillId="0" borderId="40" xfId="0" applyFont="1" applyBorder="1" applyAlignment="1" applyProtection="1">
      <alignment vertical="top"/>
      <protection/>
    </xf>
    <xf numFmtId="49" fontId="0" fillId="0" borderId="42" xfId="0" applyFont="1" applyBorder="1" applyAlignment="1" applyProtection="1">
      <alignment vertical="top"/>
      <protection/>
    </xf>
    <xf numFmtId="0" fontId="14" fillId="38" borderId="47" xfId="1459" applyNumberFormat="1" applyFont="1" applyFill="1" applyBorder="1" applyAlignment="1" applyProtection="1">
      <alignment horizontal="left" vertical="center" wrapText="1"/>
      <protection/>
    </xf>
    <xf numFmtId="0" fontId="14" fillId="38" borderId="0" xfId="1458" applyNumberFormat="1" applyFont="1" applyFill="1" applyBorder="1" applyAlignment="1" applyProtection="1">
      <alignment horizontal="center" wrapText="1"/>
      <protection/>
    </xf>
    <xf numFmtId="0" fontId="14" fillId="38" borderId="44" xfId="1458" applyNumberFormat="1" applyFont="1" applyFill="1" applyBorder="1" applyAlignment="1" applyProtection="1">
      <alignment horizontal="center" wrapText="1"/>
      <protection/>
    </xf>
    <xf numFmtId="0" fontId="14" fillId="38" borderId="45" xfId="1458" applyNumberFormat="1" applyFont="1" applyFill="1" applyBorder="1" applyAlignment="1" applyProtection="1">
      <alignment horizontal="center" wrapText="1"/>
      <protection/>
    </xf>
    <xf numFmtId="0" fontId="14" fillId="38" borderId="41" xfId="1458" applyNumberFormat="1" applyFont="1" applyFill="1" applyBorder="1" applyAlignment="1" applyProtection="1">
      <alignment horizontal="center" wrapText="1"/>
      <protection/>
    </xf>
    <xf numFmtId="0" fontId="57" fillId="38" borderId="0" xfId="1458" applyNumberFormat="1" applyFont="1" applyFill="1" applyBorder="1" applyAlignment="1" applyProtection="1">
      <alignment horizontal="center" vertical="center" wrapText="1"/>
      <protection/>
    </xf>
    <xf numFmtId="0" fontId="14" fillId="38" borderId="38" xfId="1458" applyNumberFormat="1" applyFont="1" applyFill="1" applyBorder="1" applyAlignment="1" applyProtection="1">
      <alignment horizontal="right" vertical="top"/>
      <protection/>
    </xf>
    <xf numFmtId="0" fontId="14" fillId="38" borderId="0" xfId="1459" applyNumberFormat="1" applyFont="1" applyFill="1" applyBorder="1" applyAlignment="1" applyProtection="1">
      <alignment horizontal="center" wrapText="1"/>
      <protection/>
    </xf>
    <xf numFmtId="0" fontId="14" fillId="38" borderId="44" xfId="1459" applyNumberFormat="1" applyFont="1" applyFill="1" applyBorder="1" applyAlignment="1" applyProtection="1">
      <alignment horizontal="center" wrapText="1"/>
      <protection/>
    </xf>
    <xf numFmtId="0" fontId="14" fillId="38" borderId="45" xfId="1459" applyNumberFormat="1" applyFont="1" applyFill="1" applyBorder="1" applyAlignment="1" applyProtection="1">
      <alignment horizontal="center" wrapText="1"/>
      <protection/>
    </xf>
    <xf numFmtId="0" fontId="14" fillId="38" borderId="41" xfId="1459" applyNumberFormat="1" applyFont="1" applyFill="1" applyBorder="1" applyAlignment="1" applyProtection="1">
      <alignment horizontal="center" wrapText="1"/>
      <protection/>
    </xf>
    <xf numFmtId="0" fontId="14" fillId="38" borderId="38" xfId="1459" applyNumberFormat="1" applyFont="1" applyFill="1" applyBorder="1" applyAlignment="1" applyProtection="1">
      <alignment horizontal="right" vertical="top"/>
      <protection/>
    </xf>
    <xf numFmtId="0" fontId="14" fillId="38" borderId="0" xfId="1460" applyNumberFormat="1" applyFont="1" applyFill="1" applyBorder="1" applyAlignment="1" applyProtection="1">
      <alignment horizontal="center" wrapText="1"/>
      <protection/>
    </xf>
    <xf numFmtId="0" fontId="14" fillId="38" borderId="44" xfId="1460" applyNumberFormat="1" applyFont="1" applyFill="1" applyBorder="1" applyAlignment="1" applyProtection="1">
      <alignment horizontal="center" wrapText="1"/>
      <protection/>
    </xf>
    <xf numFmtId="0" fontId="14" fillId="38" borderId="45" xfId="1460" applyNumberFormat="1" applyFont="1" applyFill="1" applyBorder="1" applyAlignment="1" applyProtection="1">
      <alignment horizontal="center" wrapText="1"/>
      <protection/>
    </xf>
    <xf numFmtId="0" fontId="14" fillId="38" borderId="41" xfId="1460" applyNumberFormat="1" applyFont="1" applyFill="1" applyBorder="1" applyAlignment="1" applyProtection="1">
      <alignment horizontal="center" wrapText="1"/>
      <protection/>
    </xf>
    <xf numFmtId="0" fontId="14" fillId="38" borderId="38" xfId="1460" applyNumberFormat="1" applyFont="1" applyFill="1" applyBorder="1" applyAlignment="1" applyProtection="1">
      <alignment horizontal="right" vertical="top"/>
      <protection/>
    </xf>
    <xf numFmtId="0" fontId="54" fillId="38" borderId="51" xfId="1520" applyFont="1" applyFill="1" applyBorder="1" applyAlignment="1" applyProtection="1">
      <alignment horizontal="center" vertical="center" wrapText="1"/>
      <protection/>
    </xf>
    <xf numFmtId="0" fontId="54" fillId="38" borderId="52" xfId="1520" applyFont="1" applyFill="1" applyBorder="1" applyAlignment="1" applyProtection="1">
      <alignment horizontal="center" vertical="center" wrapText="1"/>
      <protection/>
    </xf>
    <xf numFmtId="49" fontId="0" fillId="0" borderId="0" xfId="1520" applyNumberFormat="1" applyFont="1" applyProtection="1">
      <alignment/>
      <protection/>
    </xf>
    <xf numFmtId="14" fontId="0" fillId="3" borderId="49" xfId="1520" applyNumberFormat="1" applyFont="1" applyFill="1" applyBorder="1" applyAlignment="1" applyProtection="1">
      <alignment horizontal="center" vertical="center" wrapText="1"/>
      <protection/>
    </xf>
    <xf numFmtId="0" fontId="14" fillId="38" borderId="41" xfId="0" applyNumberFormat="1" applyFont="1" applyFill="1" applyBorder="1" applyAlignment="1" applyProtection="1">
      <alignment horizontal="center" wrapText="1"/>
      <protection/>
    </xf>
    <xf numFmtId="0" fontId="17" fillId="0" borderId="0" xfId="1460" applyFont="1" applyProtection="1">
      <alignment/>
      <protection/>
    </xf>
    <xf numFmtId="0" fontId="17" fillId="0" borderId="0" xfId="1458" applyFont="1" applyProtection="1">
      <alignment/>
      <protection/>
    </xf>
    <xf numFmtId="0" fontId="17" fillId="0" borderId="0" xfId="1459" applyFont="1" applyProtection="1">
      <alignment/>
      <protection/>
    </xf>
    <xf numFmtId="0" fontId="0" fillId="38" borderId="38" xfId="0" applyNumberFormat="1" applyFont="1" applyFill="1" applyBorder="1" applyAlignment="1" applyProtection="1">
      <alignment horizontal="right" vertical="top"/>
      <protection/>
    </xf>
    <xf numFmtId="0" fontId="0" fillId="38" borderId="41" xfId="0" applyNumberFormat="1" applyFont="1" applyFill="1" applyBorder="1" applyAlignment="1" applyProtection="1">
      <alignment horizontal="center" wrapText="1"/>
      <protection/>
    </xf>
    <xf numFmtId="49" fontId="0" fillId="38" borderId="0" xfId="0" applyNumberFormat="1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Border="1" applyAlignment="1" applyProtection="1">
      <alignment horizontal="center" vertical="center"/>
      <protection/>
    </xf>
    <xf numFmtId="0" fontId="0" fillId="38" borderId="38" xfId="0" applyNumberFormat="1" applyFont="1" applyFill="1" applyBorder="1" applyAlignment="1" applyProtection="1">
      <alignment/>
      <protection/>
    </xf>
    <xf numFmtId="49" fontId="0" fillId="38" borderId="15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horizontal="left" vertical="center" wrapText="1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left" vertical="center" wrapText="1" indent="2"/>
      <protection/>
    </xf>
    <xf numFmtId="49" fontId="0" fillId="38" borderId="47" xfId="0" applyNumberFormat="1" applyFont="1" applyFill="1" applyBorder="1" applyAlignment="1" applyProtection="1">
      <alignment horizontal="center" vertical="center"/>
      <protection/>
    </xf>
    <xf numFmtId="0" fontId="0" fillId="38" borderId="47" xfId="0" applyNumberFormat="1" applyFont="1" applyFill="1" applyBorder="1" applyAlignment="1" applyProtection="1">
      <alignment horizontal="left" vertical="center" wrapText="1"/>
      <protection/>
    </xf>
    <xf numFmtId="0" fontId="0" fillId="38" borderId="47" xfId="0" applyNumberFormat="1" applyFont="1" applyFill="1" applyBorder="1" applyAlignment="1" applyProtection="1">
      <alignment horizontal="center" vertical="center" wrapText="1"/>
      <protection/>
    </xf>
    <xf numFmtId="0" fontId="14" fillId="3" borderId="6" xfId="1525" applyFont="1" applyFill="1" applyBorder="1" applyAlignment="1" applyProtection="1">
      <alignment horizontal="center" vertical="center" wrapText="1"/>
      <protection/>
    </xf>
    <xf numFmtId="0" fontId="0" fillId="0" borderId="0" xfId="1520" applyFont="1" applyAlignment="1" applyProtection="1">
      <alignment horizontal="center" vertical="center" wrapText="1"/>
      <protection/>
    </xf>
    <xf numFmtId="49" fontId="0" fillId="0" borderId="0" xfId="1520" applyNumberFormat="1" applyFont="1" applyAlignment="1" applyProtection="1">
      <alignment horizontal="center" vertical="center" wrapText="1"/>
      <protection/>
    </xf>
    <xf numFmtId="0" fontId="0" fillId="0" borderId="0" xfId="1520" applyFont="1" applyAlignment="1" applyProtection="1">
      <alignment horizontal="center" vertical="center"/>
      <protection/>
    </xf>
    <xf numFmtId="0" fontId="14" fillId="3" borderId="15" xfId="1520" applyFont="1" applyFill="1" applyBorder="1" applyAlignment="1" applyProtection="1">
      <alignment horizontal="center" vertical="center" wrapText="1"/>
      <protection/>
    </xf>
    <xf numFmtId="0" fontId="0" fillId="0" borderId="15" xfId="1520" applyFont="1" applyBorder="1" applyAlignment="1" applyProtection="1">
      <alignment horizontal="center" vertical="center" wrapText="1"/>
      <protection/>
    </xf>
    <xf numFmtId="0" fontId="0" fillId="0" borderId="15" xfId="1520" applyFont="1" applyBorder="1" applyAlignment="1" applyProtection="1">
      <alignment horizontal="center" vertical="center" wrapText="1"/>
      <protection/>
    </xf>
    <xf numFmtId="0" fontId="0" fillId="0" borderId="15" xfId="1520" applyFont="1" applyBorder="1" applyProtection="1">
      <alignment/>
      <protection/>
    </xf>
    <xf numFmtId="0" fontId="0" fillId="0" borderId="15" xfId="1520" applyFont="1" applyBorder="1" applyAlignment="1" applyProtection="1">
      <alignment horizontal="center" vertical="center"/>
      <protection/>
    </xf>
    <xf numFmtId="0" fontId="23" fillId="0" borderId="15" xfId="1518" applyFont="1" applyBorder="1" applyAlignment="1" applyProtection="1">
      <alignment vertical="center" wrapText="1"/>
      <protection/>
    </xf>
    <xf numFmtId="0" fontId="0" fillId="0" borderId="15" xfId="1520" applyFont="1" applyBorder="1" applyAlignment="1" applyProtection="1">
      <alignment horizontal="center" vertical="center"/>
      <protection/>
    </xf>
    <xf numFmtId="0" fontId="0" fillId="0" borderId="15" xfId="1520" applyFont="1" applyBorder="1" applyAlignment="1" applyProtection="1">
      <alignment vertical="center"/>
      <protection/>
    </xf>
    <xf numFmtId="0" fontId="23" fillId="0" borderId="53" xfId="1518" applyFont="1" applyBorder="1" applyAlignment="1" applyProtection="1">
      <alignment vertical="center" wrapText="1"/>
      <protection/>
    </xf>
    <xf numFmtId="0" fontId="39" fillId="0" borderId="15" xfId="1518" applyFont="1" applyBorder="1" applyAlignment="1" applyProtection="1">
      <alignment vertical="center" wrapText="1"/>
      <protection/>
    </xf>
    <xf numFmtId="49" fontId="0" fillId="20" borderId="0" xfId="0" applyFill="1" applyBorder="1" applyAlignment="1" applyProtection="1">
      <alignment vertical="center"/>
      <protection locked="0"/>
    </xf>
    <xf numFmtId="0" fontId="0" fillId="38" borderId="54" xfId="1509" applyNumberFormat="1" applyFont="1" applyFill="1" applyBorder="1" applyAlignment="1" applyProtection="1">
      <alignment horizontal="center" vertical="center" wrapText="1"/>
      <protection/>
    </xf>
    <xf numFmtId="0" fontId="0" fillId="38" borderId="55" xfId="1509" applyNumberFormat="1" applyFont="1" applyFill="1" applyBorder="1" applyAlignment="1" applyProtection="1">
      <alignment vertical="center"/>
      <protection/>
    </xf>
    <xf numFmtId="0" fontId="0" fillId="0" borderId="56" xfId="0" applyNumberFormat="1" applyBorder="1" applyAlignment="1" applyProtection="1">
      <alignment/>
      <protection/>
    </xf>
    <xf numFmtId="0" fontId="0" fillId="0" borderId="57" xfId="0" applyNumberFormat="1" applyBorder="1" applyAlignment="1" applyProtection="1">
      <alignment/>
      <protection/>
    </xf>
    <xf numFmtId="0" fontId="0" fillId="36" borderId="15" xfId="1509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1514" applyFont="1" applyAlignment="1" applyProtection="1">
      <alignment vertical="top" wrapText="1"/>
      <protection/>
    </xf>
    <xf numFmtId="177" fontId="0" fillId="36" borderId="15" xfId="1458" applyNumberFormat="1" applyFont="1" applyFill="1" applyBorder="1" applyAlignment="1" applyProtection="1">
      <alignment horizontal="center" vertical="center"/>
      <protection locked="0"/>
    </xf>
    <xf numFmtId="49" fontId="0" fillId="4" borderId="46" xfId="1459" applyNumberFormat="1" applyFont="1" applyFill="1" applyBorder="1" applyAlignment="1" applyProtection="1">
      <alignment horizontal="center" vertical="center" wrapText="1"/>
      <protection locked="0"/>
    </xf>
    <xf numFmtId="49" fontId="0" fillId="4" borderId="48" xfId="1459" applyNumberFormat="1" applyFont="1" applyFill="1" applyBorder="1" applyAlignment="1" applyProtection="1">
      <alignment horizontal="center" vertical="center" wrapText="1"/>
      <protection locked="0"/>
    </xf>
    <xf numFmtId="0" fontId="0" fillId="41" borderId="58" xfId="0" applyNumberFormat="1" applyFont="1" applyFill="1" applyBorder="1" applyAlignment="1" applyProtection="1">
      <alignment horizontal="center" wrapText="1"/>
      <protection/>
    </xf>
    <xf numFmtId="0" fontId="22" fillId="41" borderId="59" xfId="1171" applyFont="1" applyFill="1" applyBorder="1" applyAlignment="1" applyProtection="1">
      <alignment horizontal="left" vertical="center" wrapText="1" indent="1"/>
      <protection/>
    </xf>
    <xf numFmtId="0" fontId="0" fillId="41" borderId="59" xfId="0" applyNumberFormat="1" applyFont="1" applyFill="1" applyBorder="1" applyAlignment="1" applyProtection="1">
      <alignment wrapText="1"/>
      <protection/>
    </xf>
    <xf numFmtId="0" fontId="0" fillId="41" borderId="60" xfId="0" applyNumberFormat="1" applyFont="1" applyFill="1" applyBorder="1" applyAlignment="1" applyProtection="1">
      <alignment wrapText="1"/>
      <protection/>
    </xf>
    <xf numFmtId="49" fontId="0" fillId="4" borderId="15" xfId="152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514" applyFont="1" applyAlignment="1" applyProtection="1">
      <alignment vertical="center" wrapText="1"/>
      <protection/>
    </xf>
    <xf numFmtId="49" fontId="19" fillId="0" borderId="0" xfId="1514" applyFont="1" applyAlignment="1" applyProtection="1">
      <alignment vertical="center"/>
      <protection/>
    </xf>
    <xf numFmtId="2" fontId="0" fillId="3" borderId="15" xfId="1458" applyNumberFormat="1" applyFont="1" applyFill="1" applyBorder="1" applyAlignment="1" applyProtection="1">
      <alignment horizontal="center" vertical="center"/>
      <protection/>
    </xf>
    <xf numFmtId="2" fontId="0" fillId="3" borderId="15" xfId="1458" applyNumberFormat="1" applyFont="1" applyFill="1" applyBorder="1" applyAlignment="1" applyProtection="1">
      <alignment horizontal="center" vertical="center"/>
      <protection/>
    </xf>
    <xf numFmtId="2" fontId="0" fillId="36" borderId="15" xfId="1458" applyNumberFormat="1" applyFont="1" applyFill="1" applyBorder="1" applyAlignment="1" applyProtection="1">
      <alignment horizontal="center" vertical="center"/>
      <protection locked="0"/>
    </xf>
    <xf numFmtId="2" fontId="0" fillId="4" borderId="15" xfId="1505" applyNumberFormat="1" applyFont="1" applyFill="1" applyBorder="1" applyAlignment="1" applyProtection="1">
      <alignment horizontal="center" vertical="center"/>
      <protection locked="0"/>
    </xf>
    <xf numFmtId="2" fontId="14" fillId="3" borderId="15" xfId="1458" applyNumberFormat="1" applyFont="1" applyFill="1" applyBorder="1" applyAlignment="1" applyProtection="1">
      <alignment horizontal="center" vertical="center"/>
      <protection/>
    </xf>
    <xf numFmtId="2" fontId="0" fillId="4" borderId="47" xfId="1458" applyNumberFormat="1" applyFont="1" applyFill="1" applyBorder="1" applyAlignment="1" applyProtection="1">
      <alignment horizontal="center" vertical="center"/>
      <protection locked="0"/>
    </xf>
    <xf numFmtId="2" fontId="0" fillId="36" borderId="47" xfId="1458" applyNumberFormat="1" applyFont="1" applyFill="1" applyBorder="1" applyAlignment="1" applyProtection="1">
      <alignment horizontal="center" vertical="center"/>
      <protection locked="0"/>
    </xf>
    <xf numFmtId="2" fontId="0" fillId="3" borderId="15" xfId="1459" applyNumberFormat="1" applyFont="1" applyFill="1" applyBorder="1" applyAlignment="1" applyProtection="1">
      <alignment horizontal="center" vertical="center"/>
      <protection/>
    </xf>
    <xf numFmtId="2" fontId="14" fillId="4" borderId="47" xfId="1458" applyNumberFormat="1" applyFont="1" applyFill="1" applyBorder="1" applyAlignment="1" applyProtection="1">
      <alignment horizontal="center" vertical="center"/>
      <protection locked="0"/>
    </xf>
    <xf numFmtId="2" fontId="14" fillId="36" borderId="47" xfId="1458" applyNumberFormat="1" applyFont="1" applyFill="1" applyBorder="1" applyAlignment="1" applyProtection="1">
      <alignment horizontal="center" vertical="center"/>
      <protection locked="0"/>
    </xf>
    <xf numFmtId="2" fontId="0" fillId="3" borderId="15" xfId="1460" applyNumberFormat="1" applyFont="1" applyFill="1" applyBorder="1" applyAlignment="1" applyProtection="1">
      <alignment horizontal="center" vertical="center"/>
      <protection/>
    </xf>
    <xf numFmtId="2" fontId="0" fillId="36" borderId="15" xfId="1458" applyNumberFormat="1" applyFont="1" applyFill="1" applyBorder="1" applyAlignment="1" applyProtection="1">
      <alignment horizontal="center" vertical="center"/>
      <protection locked="0"/>
    </xf>
    <xf numFmtId="4" fontId="0" fillId="3" borderId="47" xfId="1458" applyNumberFormat="1" applyFont="1" applyFill="1" applyBorder="1" applyAlignment="1" applyProtection="1">
      <alignment horizontal="center" vertical="center"/>
      <protection/>
    </xf>
    <xf numFmtId="4" fontId="0" fillId="3" borderId="47" xfId="1458" applyNumberFormat="1" applyFont="1" applyFill="1" applyBorder="1" applyAlignment="1" applyProtection="1">
      <alignment horizontal="center" vertical="center"/>
      <protection/>
    </xf>
    <xf numFmtId="1" fontId="0" fillId="36" borderId="15" xfId="1458" applyNumberFormat="1" applyFont="1" applyFill="1" applyBorder="1" applyAlignment="1" applyProtection="1">
      <alignment horizontal="center" vertical="center"/>
      <protection locked="0"/>
    </xf>
    <xf numFmtId="1" fontId="0" fillId="36" borderId="15" xfId="1458" applyNumberFormat="1" applyFont="1" applyFill="1" applyBorder="1" applyAlignment="1" applyProtection="1">
      <alignment horizontal="center" vertical="center"/>
      <protection locked="0"/>
    </xf>
    <xf numFmtId="49" fontId="0" fillId="36" borderId="46" xfId="1459" applyNumberFormat="1" applyFont="1" applyFill="1" applyBorder="1" applyAlignment="1" applyProtection="1">
      <alignment horizontal="center" vertical="center" wrapText="1"/>
      <protection locked="0"/>
    </xf>
    <xf numFmtId="49" fontId="14" fillId="6" borderId="58" xfId="1512" applyFont="1" applyFill="1" applyBorder="1" applyAlignment="1" applyProtection="1">
      <alignment horizontal="center" vertical="center"/>
      <protection/>
    </xf>
    <xf numFmtId="49" fontId="14" fillId="6" borderId="59" xfId="1512" applyFont="1" applyFill="1" applyBorder="1" applyAlignment="1" applyProtection="1">
      <alignment horizontal="center" vertical="center"/>
      <protection/>
    </xf>
    <xf numFmtId="49" fontId="14" fillId="6" borderId="60" xfId="1512" applyFont="1" applyFill="1" applyBorder="1" applyAlignment="1" applyProtection="1">
      <alignment horizontal="center" vertical="center"/>
      <protection/>
    </xf>
    <xf numFmtId="49" fontId="54" fillId="38" borderId="0" xfId="1519" applyFont="1" applyFill="1" applyBorder="1" applyAlignment="1" applyProtection="1">
      <alignment vertical="top" wrapText="1"/>
      <protection/>
    </xf>
    <xf numFmtId="49" fontId="55" fillId="0" borderId="0" xfId="1517" applyFont="1" applyBorder="1" applyAlignment="1" applyProtection="1">
      <alignment horizontal="center" vertical="center"/>
      <protection/>
    </xf>
    <xf numFmtId="0" fontId="59" fillId="0" borderId="0" xfId="1510" applyFont="1" applyBorder="1" applyAlignment="1">
      <alignment horizontal="left" wrapText="1"/>
      <protection/>
    </xf>
    <xf numFmtId="0" fontId="59" fillId="0" borderId="0" xfId="1510" applyFont="1" applyBorder="1" applyAlignment="1">
      <alignment horizontal="left"/>
      <protection/>
    </xf>
    <xf numFmtId="0" fontId="58" fillId="0" borderId="0" xfId="1510" applyFont="1" applyBorder="1" applyAlignment="1">
      <alignment horizontal="left" indent="1"/>
      <protection/>
    </xf>
    <xf numFmtId="0" fontId="58" fillId="0" borderId="0" xfId="1510" applyFont="1" applyBorder="1" applyAlignment="1">
      <alignment horizontal="left" vertical="top" wrapText="1" indent="1"/>
      <protection/>
    </xf>
    <xf numFmtId="0" fontId="58" fillId="0" borderId="0" xfId="1510" applyFont="1" applyBorder="1" applyAlignment="1">
      <alignment horizontal="left" vertical="top" indent="1"/>
      <protection/>
    </xf>
    <xf numFmtId="49" fontId="79" fillId="38" borderId="0" xfId="1519" applyFont="1" applyFill="1" applyBorder="1" applyAlignment="1" applyProtection="1">
      <alignment horizontal="center" vertical="top" wrapText="1"/>
      <protection/>
    </xf>
    <xf numFmtId="49" fontId="79" fillId="38" borderId="0" xfId="1519" applyFont="1" applyFill="1" applyBorder="1" applyAlignment="1" applyProtection="1">
      <alignment horizontal="center" vertical="top"/>
      <protection/>
    </xf>
    <xf numFmtId="49" fontId="54" fillId="38" borderId="15" xfId="1517" applyFont="1" applyFill="1" applyBorder="1" applyAlignment="1" applyProtection="1">
      <alignment horizontal="right" vertical="center"/>
      <protection/>
    </xf>
    <xf numFmtId="49" fontId="54" fillId="4" borderId="15" xfId="1517" applyFont="1" applyFill="1" applyBorder="1" applyAlignment="1" applyProtection="1">
      <alignment horizontal="left" vertical="center" wrapText="1"/>
      <protection locked="0"/>
    </xf>
    <xf numFmtId="49" fontId="54" fillId="4" borderId="46" xfId="1517" applyFont="1" applyFill="1" applyBorder="1" applyAlignment="1" applyProtection="1">
      <alignment horizontal="left" vertical="center" wrapText="1"/>
      <protection locked="0"/>
    </xf>
    <xf numFmtId="0" fontId="22" fillId="4" borderId="15" xfId="1169" applyNumberFormat="1" applyFont="1" applyFill="1" applyBorder="1" applyAlignment="1" applyProtection="1">
      <alignment horizontal="left" vertical="center" wrapText="1"/>
      <protection locked="0"/>
    </xf>
    <xf numFmtId="0" fontId="22" fillId="4" borderId="15" xfId="1170" applyNumberFormat="1" applyFont="1" applyFill="1" applyBorder="1" applyAlignment="1" applyProtection="1">
      <alignment horizontal="left" vertical="center" wrapText="1"/>
      <protection locked="0"/>
    </xf>
    <xf numFmtId="0" fontId="22" fillId="4" borderId="46" xfId="1170" applyNumberFormat="1" applyFont="1" applyFill="1" applyBorder="1" applyAlignment="1" applyProtection="1">
      <alignment horizontal="left" vertical="center" wrapText="1"/>
      <protection locked="0"/>
    </xf>
    <xf numFmtId="49" fontId="54" fillId="38" borderId="15" xfId="1517" applyFont="1" applyFill="1" applyBorder="1" applyAlignment="1" applyProtection="1">
      <alignment horizontal="right" vertical="center" indent="1"/>
      <protection/>
    </xf>
    <xf numFmtId="49" fontId="22" fillId="4" borderId="15" xfId="1169" applyNumberFormat="1" applyFont="1" applyFill="1" applyBorder="1" applyAlignment="1" applyProtection="1">
      <alignment horizontal="left" vertical="center" wrapText="1"/>
      <protection locked="0"/>
    </xf>
    <xf numFmtId="49" fontId="22" fillId="4" borderId="15" xfId="1170" applyNumberFormat="1" applyFont="1" applyFill="1" applyBorder="1" applyAlignment="1" applyProtection="1">
      <alignment horizontal="left" vertical="center" wrapText="1"/>
      <protection locked="0"/>
    </xf>
    <xf numFmtId="49" fontId="22" fillId="4" borderId="46" xfId="1170" applyNumberFormat="1" applyFont="1" applyFill="1" applyBorder="1" applyAlignment="1" applyProtection="1">
      <alignment horizontal="left" vertical="center" wrapText="1"/>
      <protection locked="0"/>
    </xf>
    <xf numFmtId="49" fontId="54" fillId="38" borderId="47" xfId="1517" applyFont="1" applyFill="1" applyBorder="1" applyAlignment="1" applyProtection="1">
      <alignment horizontal="right" vertical="center" indent="1"/>
      <protection/>
    </xf>
    <xf numFmtId="49" fontId="54" fillId="4" borderId="47" xfId="1517" applyFont="1" applyFill="1" applyBorder="1" applyAlignment="1" applyProtection="1">
      <alignment horizontal="left" vertical="center" wrapText="1"/>
      <protection locked="0"/>
    </xf>
    <xf numFmtId="49" fontId="54" fillId="4" borderId="48" xfId="1517" applyFont="1" applyFill="1" applyBorder="1" applyAlignment="1" applyProtection="1">
      <alignment horizontal="left" vertical="center" wrapText="1"/>
      <protection locked="0"/>
    </xf>
    <xf numFmtId="49" fontId="0" fillId="4" borderId="15" xfId="1517" applyFont="1" applyFill="1" applyBorder="1" applyAlignment="1" applyProtection="1">
      <alignment horizontal="left" vertical="center" wrapText="1"/>
      <protection locked="0"/>
    </xf>
    <xf numFmtId="49" fontId="54" fillId="38" borderId="47" xfId="1517" applyFont="1" applyFill="1" applyBorder="1" applyAlignment="1" applyProtection="1">
      <alignment horizontal="right" vertical="center" wrapText="1"/>
      <protection/>
    </xf>
    <xf numFmtId="49" fontId="80" fillId="4" borderId="47" xfId="1170" applyNumberFormat="1" applyFont="1" applyFill="1" applyBorder="1" applyAlignment="1" applyProtection="1">
      <alignment horizontal="left" vertical="center" wrapText="1"/>
      <protection locked="0"/>
    </xf>
    <xf numFmtId="49" fontId="80" fillId="4" borderId="48" xfId="1170" applyNumberFormat="1" applyFont="1" applyFill="1" applyBorder="1" applyAlignment="1" applyProtection="1">
      <alignment horizontal="left" vertical="center" wrapText="1"/>
      <protection locked="0"/>
    </xf>
    <xf numFmtId="0" fontId="14" fillId="3" borderId="47" xfId="1521" applyFont="1" applyFill="1" applyBorder="1" applyAlignment="1" applyProtection="1">
      <alignment horizontal="center" vertical="center"/>
      <protection/>
    </xf>
    <xf numFmtId="0" fontId="14" fillId="36" borderId="47" xfId="1521" applyFont="1" applyFill="1" applyBorder="1" applyAlignment="1" applyProtection="1">
      <alignment horizontal="center" vertical="center"/>
      <protection/>
    </xf>
    <xf numFmtId="0" fontId="14" fillId="36" borderId="48" xfId="1521" applyFont="1" applyFill="1" applyBorder="1" applyAlignment="1" applyProtection="1">
      <alignment horizontal="center" vertical="center"/>
      <protection/>
    </xf>
    <xf numFmtId="0" fontId="14" fillId="0" borderId="47" xfId="1521" applyFont="1" applyBorder="1" applyAlignment="1" applyProtection="1">
      <alignment horizontal="center" vertical="center"/>
      <protection/>
    </xf>
    <xf numFmtId="0" fontId="0" fillId="38" borderId="0" xfId="1458" applyNumberFormat="1" applyFont="1" applyFill="1" applyBorder="1" applyAlignment="1" applyProtection="1">
      <alignment horizontal="justify" vertical="center" wrapText="1"/>
      <protection/>
    </xf>
    <xf numFmtId="0" fontId="0" fillId="38" borderId="0" xfId="1458" applyNumberFormat="1" applyFont="1" applyFill="1" applyBorder="1" applyAlignment="1" applyProtection="1">
      <alignment horizontal="justify" vertical="center" wrapText="1"/>
      <protection/>
    </xf>
    <xf numFmtId="0" fontId="14" fillId="6" borderId="43" xfId="1458" applyNumberFormat="1" applyFont="1" applyFill="1" applyBorder="1" applyAlignment="1" applyProtection="1">
      <alignment horizontal="center" vertical="center" wrapText="1"/>
      <protection/>
    </xf>
    <xf numFmtId="0" fontId="14" fillId="6" borderId="44" xfId="1458" applyNumberFormat="1" applyFont="1" applyFill="1" applyBorder="1" applyAlignment="1" applyProtection="1">
      <alignment horizontal="center" vertical="center" wrapText="1"/>
      <protection/>
    </xf>
    <xf numFmtId="0" fontId="14" fillId="6" borderId="45" xfId="1458" applyNumberFormat="1" applyFont="1" applyFill="1" applyBorder="1" applyAlignment="1" applyProtection="1">
      <alignment horizontal="center" vertical="center" wrapText="1"/>
      <protection/>
    </xf>
    <xf numFmtId="0" fontId="0" fillId="6" borderId="39" xfId="1458" applyNumberFormat="1" applyFont="1" applyFill="1" applyBorder="1" applyAlignment="1" applyProtection="1">
      <alignment horizontal="center" vertical="center" wrapText="1"/>
      <protection/>
    </xf>
    <xf numFmtId="0" fontId="0" fillId="6" borderId="40" xfId="1458" applyNumberFormat="1" applyFont="1" applyFill="1" applyBorder="1" applyAlignment="1" applyProtection="1">
      <alignment horizontal="center" vertical="center" wrapText="1"/>
      <protection/>
    </xf>
    <xf numFmtId="0" fontId="0" fillId="6" borderId="42" xfId="1458" applyNumberFormat="1" applyFont="1" applyFill="1" applyBorder="1" applyAlignment="1" applyProtection="1">
      <alignment horizontal="center" vertical="center" wrapText="1"/>
      <protection/>
    </xf>
    <xf numFmtId="0" fontId="14" fillId="38" borderId="15" xfId="1458" applyNumberFormat="1" applyFont="1" applyFill="1" applyBorder="1" applyAlignment="1" applyProtection="1">
      <alignment horizontal="center" vertical="center" wrapText="1"/>
      <protection/>
    </xf>
    <xf numFmtId="0" fontId="14" fillId="38" borderId="47" xfId="1458" applyNumberFormat="1" applyFont="1" applyFill="1" applyBorder="1" applyAlignment="1" applyProtection="1">
      <alignment horizontal="center" vertical="center" wrapText="1"/>
      <protection/>
    </xf>
    <xf numFmtId="0" fontId="14" fillId="38" borderId="46" xfId="1458" applyNumberFormat="1" applyFont="1" applyFill="1" applyBorder="1" applyAlignment="1" applyProtection="1">
      <alignment horizontal="center" vertical="center" wrapText="1"/>
      <protection/>
    </xf>
    <xf numFmtId="0" fontId="14" fillId="38" borderId="48" xfId="1458" applyNumberFormat="1" applyFont="1" applyFill="1" applyBorder="1" applyAlignment="1" applyProtection="1">
      <alignment horizontal="center" vertical="center" wrapText="1"/>
      <protection/>
    </xf>
    <xf numFmtId="0" fontId="14" fillId="38" borderId="61" xfId="1458" applyNumberFormat="1" applyFont="1" applyFill="1" applyBorder="1" applyAlignment="1" applyProtection="1">
      <alignment horizontal="center" vertical="center" wrapText="1"/>
      <protection/>
    </xf>
    <xf numFmtId="0" fontId="14" fillId="38" borderId="62" xfId="1458" applyNumberFormat="1" applyFont="1" applyFill="1" applyBorder="1" applyAlignment="1" applyProtection="1">
      <alignment horizontal="center" vertical="center" wrapText="1"/>
      <protection/>
    </xf>
    <xf numFmtId="0" fontId="0" fillId="38" borderId="0" xfId="1459" applyNumberFormat="1" applyFont="1" applyFill="1" applyBorder="1" applyAlignment="1" applyProtection="1">
      <alignment horizontal="left" vertical="center" wrapText="1"/>
      <protection/>
    </xf>
    <xf numFmtId="0" fontId="14" fillId="6" borderId="43" xfId="1459" applyNumberFormat="1" applyFont="1" applyFill="1" applyBorder="1" applyAlignment="1" applyProtection="1">
      <alignment horizontal="center" vertical="center" wrapText="1"/>
      <protection/>
    </xf>
    <xf numFmtId="0" fontId="14" fillId="6" borderId="44" xfId="1459" applyNumberFormat="1" applyFont="1" applyFill="1" applyBorder="1" applyAlignment="1" applyProtection="1">
      <alignment horizontal="center" vertical="center" wrapText="1"/>
      <protection/>
    </xf>
    <xf numFmtId="0" fontId="14" fillId="6" borderId="45" xfId="1459" applyNumberFormat="1" applyFont="1" applyFill="1" applyBorder="1" applyAlignment="1" applyProtection="1">
      <alignment horizontal="center" vertical="center" wrapText="1"/>
      <protection/>
    </xf>
    <xf numFmtId="0" fontId="14" fillId="38" borderId="15" xfId="1459" applyNumberFormat="1" applyFont="1" applyFill="1" applyBorder="1" applyAlignment="1" applyProtection="1">
      <alignment horizontal="center" vertical="center" wrapText="1"/>
      <protection/>
    </xf>
    <xf numFmtId="0" fontId="14" fillId="38" borderId="47" xfId="1459" applyNumberFormat="1" applyFont="1" applyFill="1" applyBorder="1" applyAlignment="1" applyProtection="1">
      <alignment horizontal="center" vertical="center" wrapText="1"/>
      <protection/>
    </xf>
    <xf numFmtId="0" fontId="14" fillId="38" borderId="46" xfId="1459" applyNumberFormat="1" applyFont="1" applyFill="1" applyBorder="1" applyAlignment="1" applyProtection="1">
      <alignment horizontal="center" vertical="center" wrapText="1"/>
      <protection/>
    </xf>
    <xf numFmtId="0" fontId="14" fillId="38" borderId="48" xfId="1459" applyNumberFormat="1" applyFont="1" applyFill="1" applyBorder="1" applyAlignment="1" applyProtection="1">
      <alignment horizontal="center" vertical="center" wrapText="1"/>
      <protection/>
    </xf>
    <xf numFmtId="49" fontId="0" fillId="4" borderId="47" xfId="1460" applyNumberFormat="1" applyFont="1" applyFill="1" applyBorder="1" applyAlignment="1" applyProtection="1">
      <alignment horizontal="center" vertical="center"/>
      <protection locked="0"/>
    </xf>
    <xf numFmtId="49" fontId="0" fillId="9" borderId="47" xfId="1460" applyNumberFormat="1" applyFont="1" applyFill="1" applyBorder="1" applyAlignment="1" applyProtection="1">
      <alignment horizontal="center" vertical="center"/>
      <protection locked="0"/>
    </xf>
    <xf numFmtId="49" fontId="0" fillId="9" borderId="48" xfId="1460" applyNumberFormat="1" applyFont="1" applyFill="1" applyBorder="1" applyAlignment="1" applyProtection="1">
      <alignment horizontal="center" vertical="center"/>
      <protection locked="0"/>
    </xf>
    <xf numFmtId="0" fontId="0" fillId="38" borderId="0" xfId="1460" applyNumberFormat="1" applyFont="1" applyFill="1" applyBorder="1" applyAlignment="1" applyProtection="1">
      <alignment horizontal="left" vertical="center" wrapText="1"/>
      <protection/>
    </xf>
    <xf numFmtId="0" fontId="14" fillId="6" borderId="43" xfId="1460" applyNumberFormat="1" applyFont="1" applyFill="1" applyBorder="1" applyAlignment="1" applyProtection="1">
      <alignment horizontal="center" vertical="center" wrapText="1"/>
      <protection/>
    </xf>
    <xf numFmtId="0" fontId="14" fillId="6" borderId="44" xfId="1460" applyNumberFormat="1" applyFont="1" applyFill="1" applyBorder="1" applyAlignment="1" applyProtection="1">
      <alignment horizontal="center" vertical="center" wrapText="1"/>
      <protection/>
    </xf>
    <xf numFmtId="0" fontId="14" fillId="6" borderId="45" xfId="1460" applyNumberFormat="1" applyFont="1" applyFill="1" applyBorder="1" applyAlignment="1" applyProtection="1">
      <alignment horizontal="center" vertical="center" wrapText="1"/>
      <protection/>
    </xf>
    <xf numFmtId="0" fontId="14" fillId="38" borderId="0" xfId="0" applyNumberFormat="1" applyFont="1" applyFill="1" applyBorder="1" applyAlignment="1" applyProtection="1">
      <alignment horizontal="left" vertical="center" wrapText="1"/>
      <protection/>
    </xf>
    <xf numFmtId="49" fontId="0" fillId="38" borderId="15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horizontal="left" vertical="center" wrapText="1" indent="3"/>
      <protection/>
    </xf>
    <xf numFmtId="0" fontId="0" fillId="38" borderId="15" xfId="0" applyNumberFormat="1" applyFont="1" applyFill="1" applyBorder="1" applyAlignment="1" applyProtection="1">
      <alignment horizontal="left" vertical="center" wrapText="1"/>
      <protection/>
    </xf>
    <xf numFmtId="0" fontId="0" fillId="38" borderId="15" xfId="0" applyNumberFormat="1" applyFont="1" applyFill="1" applyBorder="1" applyAlignment="1" applyProtection="1">
      <alignment horizontal="left" vertical="center" wrapText="1" indent="2"/>
      <protection/>
    </xf>
    <xf numFmtId="0" fontId="55" fillId="38" borderId="61" xfId="1520" applyFont="1" applyFill="1" applyBorder="1" applyAlignment="1" applyProtection="1">
      <alignment horizontal="center" vertical="center" wrapText="1"/>
      <protection/>
    </xf>
    <xf numFmtId="0" fontId="55" fillId="38" borderId="63" xfId="1520" applyFont="1" applyFill="1" applyBorder="1" applyAlignment="1" applyProtection="1">
      <alignment horizontal="center" vertical="center" wrapText="1"/>
      <protection/>
    </xf>
    <xf numFmtId="0" fontId="0" fillId="0" borderId="15" xfId="1520" applyFont="1" applyBorder="1" applyAlignment="1" applyProtection="1">
      <alignment horizontal="center" vertical="center" wrapText="1"/>
      <protection/>
    </xf>
    <xf numFmtId="0" fontId="0" fillId="0" borderId="15" xfId="1520" applyFont="1" applyBorder="1" applyAlignment="1" applyProtection="1">
      <alignment horizontal="center" vertical="center" wrapText="1"/>
      <protection/>
    </xf>
    <xf numFmtId="0" fontId="0" fillId="4" borderId="64" xfId="1513" applyNumberFormat="1" applyFont="1" applyFill="1" applyBorder="1" applyAlignment="1" applyProtection="1">
      <alignment horizontal="center" vertical="center" wrapText="1"/>
      <protection locked="0"/>
    </xf>
    <xf numFmtId="0" fontId="0" fillId="4" borderId="65" xfId="1513" applyNumberFormat="1" applyFont="1" applyFill="1" applyBorder="1" applyAlignment="1" applyProtection="1">
      <alignment horizontal="center" vertical="center" wrapText="1"/>
      <protection locked="0"/>
    </xf>
    <xf numFmtId="0" fontId="0" fillId="4" borderId="66" xfId="1513" applyNumberFormat="1" applyFont="1" applyFill="1" applyBorder="1" applyAlignment="1" applyProtection="1">
      <alignment horizontal="center" vertical="center" wrapText="1"/>
      <protection locked="0"/>
    </xf>
    <xf numFmtId="49" fontId="14" fillId="10" borderId="64" xfId="1513" applyNumberFormat="1" applyFont="1" applyFill="1" applyBorder="1" applyAlignment="1" applyProtection="1">
      <alignment horizontal="center" vertical="center" wrapText="1"/>
      <protection/>
    </xf>
    <xf numFmtId="49" fontId="14" fillId="10" borderId="65" xfId="1513" applyNumberFormat="1" applyFont="1" applyFill="1" applyBorder="1" applyAlignment="1" applyProtection="1">
      <alignment horizontal="center" vertical="center" wrapText="1"/>
      <protection/>
    </xf>
    <xf numFmtId="49" fontId="14" fillId="10" borderId="67" xfId="1513" applyNumberFormat="1" applyFont="1" applyFill="1" applyBorder="1" applyAlignment="1" applyProtection="1">
      <alignment horizontal="center" vertical="center" wrapText="1"/>
      <protection/>
    </xf>
    <xf numFmtId="49" fontId="0" fillId="36" borderId="6" xfId="1513" applyNumberFormat="1" applyFont="1" applyFill="1" applyBorder="1" applyAlignment="1" applyProtection="1">
      <alignment horizontal="center" vertical="center" wrapText="1"/>
      <protection locked="0"/>
    </xf>
    <xf numFmtId="49" fontId="0" fillId="36" borderId="25" xfId="1513" applyNumberFormat="1" applyFont="1" applyFill="1" applyBorder="1" applyAlignment="1" applyProtection="1">
      <alignment horizontal="center" vertical="center" wrapText="1"/>
      <protection locked="0"/>
    </xf>
    <xf numFmtId="49" fontId="0" fillId="4" borderId="6" xfId="1513" applyNumberFormat="1" applyFont="1" applyFill="1" applyBorder="1" applyAlignment="1" applyProtection="1">
      <alignment horizontal="center" vertical="center" wrapText="1"/>
      <protection locked="0"/>
    </xf>
    <xf numFmtId="49" fontId="0" fillId="4" borderId="25" xfId="1513" applyNumberFormat="1" applyFont="1" applyFill="1" applyBorder="1" applyAlignment="1" applyProtection="1">
      <alignment horizontal="center" vertical="center" wrapText="1"/>
      <protection locked="0"/>
    </xf>
    <xf numFmtId="49" fontId="0" fillId="3" borderId="24" xfId="1513" applyNumberFormat="1" applyFont="1" applyFill="1" applyBorder="1" applyAlignment="1" applyProtection="1">
      <alignment horizontal="center" vertical="center" wrapText="1"/>
      <protection/>
    </xf>
    <xf numFmtId="49" fontId="0" fillId="3" borderId="34" xfId="1513" applyNumberFormat="1" applyFont="1" applyFill="1" applyBorder="1" applyAlignment="1" applyProtection="1">
      <alignment horizontal="center" vertical="center" wrapText="1"/>
      <protection/>
    </xf>
    <xf numFmtId="49" fontId="0" fillId="3" borderId="68" xfId="1513" applyNumberFormat="1" applyFont="1" applyFill="1" applyBorder="1" applyAlignment="1" applyProtection="1">
      <alignment horizontal="center" vertical="center" wrapText="1"/>
      <protection/>
    </xf>
    <xf numFmtId="49" fontId="17" fillId="0" borderId="6" xfId="1513" applyNumberFormat="1" applyFont="1" applyBorder="1" applyAlignment="1" applyProtection="1">
      <alignment horizontal="center" vertical="center" wrapText="1"/>
      <protection/>
    </xf>
    <xf numFmtId="49" fontId="0" fillId="4" borderId="31" xfId="1513" applyNumberFormat="1" applyFont="1" applyFill="1" applyBorder="1" applyAlignment="1" applyProtection="1">
      <alignment horizontal="center" vertical="center" wrapText="1"/>
      <protection locked="0"/>
    </xf>
    <xf numFmtId="49" fontId="0" fillId="4" borderId="69" xfId="1513" applyNumberFormat="1" applyFont="1" applyFill="1" applyBorder="1" applyAlignment="1" applyProtection="1">
      <alignment horizontal="center" vertical="center" wrapText="1"/>
      <protection locked="0"/>
    </xf>
    <xf numFmtId="49" fontId="0" fillId="36" borderId="33" xfId="1513" applyNumberFormat="1" applyFont="1" applyFill="1" applyBorder="1" applyAlignment="1" applyProtection="1">
      <alignment horizontal="center" vertical="center" wrapText="1"/>
      <protection locked="0"/>
    </xf>
    <xf numFmtId="49" fontId="0" fillId="36" borderId="70" xfId="1513" applyNumberFormat="1" applyFont="1" applyFill="1" applyBorder="1" applyAlignment="1" applyProtection="1">
      <alignment horizontal="center" vertical="center" wrapText="1"/>
      <protection locked="0"/>
    </xf>
    <xf numFmtId="49" fontId="14" fillId="0" borderId="34" xfId="1513" applyNumberFormat="1" applyFont="1" applyBorder="1" applyAlignment="1" applyProtection="1">
      <alignment horizontal="center" vertical="center" wrapText="1"/>
      <protection/>
    </xf>
    <xf numFmtId="49" fontId="14" fillId="0" borderId="68" xfId="1513" applyNumberFormat="1" applyFont="1" applyBorder="1" applyAlignment="1" applyProtection="1">
      <alignment horizontal="center" vertical="center" wrapText="1"/>
      <protection/>
    </xf>
    <xf numFmtId="49" fontId="17" fillId="3" borderId="24" xfId="1513" applyNumberFormat="1" applyFont="1" applyFill="1" applyBorder="1" applyAlignment="1" applyProtection="1">
      <alignment horizontal="center" vertical="center" wrapText="1"/>
      <protection/>
    </xf>
    <xf numFmtId="49" fontId="17" fillId="3" borderId="34" xfId="1513" applyNumberFormat="1" applyFont="1" applyFill="1" applyBorder="1" applyAlignment="1" applyProtection="1">
      <alignment horizontal="center" vertical="center" wrapText="1"/>
      <protection/>
    </xf>
    <xf numFmtId="49" fontId="17" fillId="3" borderId="68" xfId="1513" applyNumberFormat="1" applyFont="1" applyFill="1" applyBorder="1" applyAlignment="1" applyProtection="1">
      <alignment horizontal="center" vertical="center" wrapText="1"/>
      <protection/>
    </xf>
    <xf numFmtId="49" fontId="22" fillId="2" borderId="30" xfId="1169" applyNumberFormat="1" applyFont="1" applyFill="1" applyBorder="1" applyAlignment="1" applyProtection="1">
      <alignment horizontal="center" vertical="center" wrapText="1"/>
      <protection/>
    </xf>
    <xf numFmtId="49" fontId="22" fillId="2" borderId="31" xfId="1169" applyNumberFormat="1" applyFont="1" applyFill="1" applyBorder="1" applyAlignment="1" applyProtection="1">
      <alignment horizontal="center" vertical="center" wrapText="1"/>
      <protection/>
    </xf>
    <xf numFmtId="49" fontId="22" fillId="2" borderId="69" xfId="1169" applyNumberFormat="1" applyFont="1" applyFill="1" applyBorder="1" applyAlignment="1" applyProtection="1">
      <alignment horizontal="center" vertical="center" wrapText="1"/>
      <protection/>
    </xf>
    <xf numFmtId="49" fontId="0" fillId="38" borderId="6" xfId="1513" applyNumberFormat="1" applyFont="1" applyFill="1" applyBorder="1" applyAlignment="1" applyProtection="1">
      <alignment horizontal="center" vertical="center" wrapText="1"/>
      <protection/>
    </xf>
    <xf numFmtId="49" fontId="0" fillId="38" borderId="25" xfId="1513" applyNumberFormat="1" applyFont="1" applyFill="1" applyBorder="1" applyAlignment="1" applyProtection="1">
      <alignment horizontal="center" vertical="center" wrapText="1"/>
      <protection/>
    </xf>
    <xf numFmtId="49" fontId="17" fillId="4" borderId="64" xfId="1513" applyNumberFormat="1" applyFont="1" applyFill="1" applyBorder="1" applyAlignment="1" applyProtection="1">
      <alignment horizontal="center" vertical="center" wrapText="1"/>
      <protection locked="0"/>
    </xf>
    <xf numFmtId="49" fontId="17" fillId="4" borderId="65" xfId="1513" applyNumberFormat="1" applyFont="1" applyFill="1" applyBorder="1" applyAlignment="1" applyProtection="1">
      <alignment horizontal="center" vertical="center" wrapText="1"/>
      <protection locked="0"/>
    </xf>
    <xf numFmtId="49" fontId="17" fillId="4" borderId="66" xfId="1513" applyNumberFormat="1" applyFont="1" applyFill="1" applyBorder="1" applyAlignment="1" applyProtection="1">
      <alignment horizontal="center" vertical="center" wrapText="1"/>
      <protection locked="0"/>
    </xf>
    <xf numFmtId="49" fontId="0" fillId="4" borderId="64" xfId="1513" applyNumberFormat="1" applyFont="1" applyFill="1" applyBorder="1" applyAlignment="1" applyProtection="1">
      <alignment horizontal="center" vertical="center" wrapText="1"/>
      <protection locked="0"/>
    </xf>
    <xf numFmtId="49" fontId="0" fillId="4" borderId="65" xfId="1513" applyNumberFormat="1" applyFont="1" applyFill="1" applyBorder="1" applyAlignment="1" applyProtection="1">
      <alignment horizontal="center" vertical="center" wrapText="1"/>
      <protection locked="0"/>
    </xf>
    <xf numFmtId="49" fontId="0" fillId="4" borderId="66" xfId="1513" applyNumberFormat="1" applyFont="1" applyFill="1" applyBorder="1" applyAlignment="1" applyProtection="1">
      <alignment horizontal="center" vertical="center" wrapText="1"/>
      <protection locked="0"/>
    </xf>
    <xf numFmtId="49" fontId="17" fillId="3" borderId="23" xfId="1513" applyNumberFormat="1" applyFont="1" applyFill="1" applyBorder="1" applyAlignment="1" applyProtection="1">
      <alignment horizontal="center" vertical="center" wrapText="1"/>
      <protection/>
    </xf>
    <xf numFmtId="49" fontId="17" fillId="3" borderId="71" xfId="1513" applyNumberFormat="1" applyFont="1" applyFill="1" applyBorder="1" applyAlignment="1" applyProtection="1">
      <alignment horizontal="center" vertical="center" wrapText="1"/>
      <protection/>
    </xf>
    <xf numFmtId="49" fontId="17" fillId="3" borderId="72" xfId="1513" applyNumberFormat="1" applyFont="1" applyFill="1" applyBorder="1" applyAlignment="1" applyProtection="1">
      <alignment horizontal="center" vertical="center" wrapText="1"/>
      <protection/>
    </xf>
    <xf numFmtId="49" fontId="17" fillId="0" borderId="64" xfId="1513" applyNumberFormat="1" applyFont="1" applyBorder="1" applyAlignment="1" applyProtection="1">
      <alignment horizontal="center" vertical="center" wrapText="1"/>
      <protection/>
    </xf>
    <xf numFmtId="49" fontId="17" fillId="0" borderId="65" xfId="1513" applyNumberFormat="1" applyFont="1" applyBorder="1" applyAlignment="1" applyProtection="1">
      <alignment horizontal="center" vertical="center" wrapText="1"/>
      <protection/>
    </xf>
    <xf numFmtId="49" fontId="17" fillId="0" borderId="66" xfId="1513" applyNumberFormat="1" applyFont="1" applyBorder="1" applyAlignment="1" applyProtection="1">
      <alignment horizontal="center" vertical="center" wrapText="1"/>
      <protection/>
    </xf>
    <xf numFmtId="49" fontId="0" fillId="4" borderId="73" xfId="1513" applyNumberFormat="1" applyFont="1" applyFill="1" applyBorder="1" applyAlignment="1" applyProtection="1">
      <alignment horizontal="center" vertical="center" wrapText="1"/>
      <protection locked="0"/>
    </xf>
    <xf numFmtId="49" fontId="0" fillId="4" borderId="74" xfId="1513" applyNumberFormat="1" applyFont="1" applyFill="1" applyBorder="1" applyAlignment="1" applyProtection="1">
      <alignment horizontal="center" vertical="center" wrapText="1"/>
      <protection locked="0"/>
    </xf>
    <xf numFmtId="49" fontId="0" fillId="4" borderId="75" xfId="1513" applyNumberFormat="1" applyFont="1" applyFill="1" applyBorder="1" applyAlignment="1" applyProtection="1">
      <alignment horizontal="center" vertical="center" wrapText="1"/>
      <protection locked="0"/>
    </xf>
    <xf numFmtId="0" fontId="17" fillId="4" borderId="64" xfId="1513" applyNumberFormat="1" applyFont="1" applyFill="1" applyBorder="1" applyAlignment="1" applyProtection="1">
      <alignment horizontal="left" vertical="center" wrapText="1"/>
      <protection locked="0"/>
    </xf>
    <xf numFmtId="0" fontId="17" fillId="4" borderId="65" xfId="1513" applyNumberFormat="1" applyFont="1" applyFill="1" applyBorder="1" applyAlignment="1" applyProtection="1">
      <alignment horizontal="left" vertical="center" wrapText="1"/>
      <protection locked="0"/>
    </xf>
    <xf numFmtId="0" fontId="17" fillId="4" borderId="66" xfId="1513" applyNumberFormat="1" applyFont="1" applyFill="1" applyBorder="1" applyAlignment="1" applyProtection="1">
      <alignment horizontal="left" vertical="center" wrapText="1"/>
      <protection locked="0"/>
    </xf>
    <xf numFmtId="49" fontId="17" fillId="4" borderId="6" xfId="1513" applyNumberFormat="1" applyFont="1" applyFill="1" applyBorder="1" applyAlignment="1" applyProtection="1">
      <alignment horizontal="center" vertical="center" wrapText="1"/>
      <protection locked="0"/>
    </xf>
    <xf numFmtId="49" fontId="17" fillId="4" borderId="25" xfId="1513" applyNumberFormat="1" applyFont="1" applyFill="1" applyBorder="1" applyAlignment="1" applyProtection="1">
      <alignment horizontal="center" vertical="center" wrapText="1"/>
      <protection locked="0"/>
    </xf>
  </cellXfs>
  <cellStyles count="1767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руппа" xfId="1172"/>
    <cellStyle name="Группа 0" xfId="1173"/>
    <cellStyle name="Группа 1" xfId="1174"/>
    <cellStyle name="Группа 2" xfId="1175"/>
    <cellStyle name="Группа 3" xfId="1176"/>
    <cellStyle name="Группа 4" xfId="1177"/>
    <cellStyle name="Группа 5" xfId="1178"/>
    <cellStyle name="Группа 6" xfId="1179"/>
    <cellStyle name="Группа 7" xfId="1180"/>
    <cellStyle name="Группа 8" xfId="1181"/>
    <cellStyle name="Группа_additional slides_04.12.03 _1" xfId="1182"/>
    <cellStyle name="ДАТА" xfId="1183"/>
    <cellStyle name="ДАТА 2" xfId="1184"/>
    <cellStyle name="ДАТА 3" xfId="1185"/>
    <cellStyle name="ДАТА 4" xfId="1186"/>
    <cellStyle name="ДАТА 5" xfId="1187"/>
    <cellStyle name="ДАТА 6" xfId="1188"/>
    <cellStyle name="ДАТА 7" xfId="1189"/>
    <cellStyle name="ДАТА 8" xfId="1190"/>
    <cellStyle name="ДАТА 9" xfId="1191"/>
    <cellStyle name="ДАТА_1" xfId="1192"/>
    <cellStyle name="Currency" xfId="1193"/>
    <cellStyle name="Currency [0]" xfId="1194"/>
    <cellStyle name="Денежный 2" xfId="1195"/>
    <cellStyle name="Денежный 2 2" xfId="1196"/>
    <cellStyle name="Денежный 2_OREP.KU.2011.MONTHLY.02(v0.1)" xfId="1197"/>
    <cellStyle name="Заголовок" xfId="1198"/>
    <cellStyle name="Заголовок 1" xfId="1199"/>
    <cellStyle name="Заголовок 1 2" xfId="1200"/>
    <cellStyle name="Заголовок 1 2 2" xfId="1201"/>
    <cellStyle name="Заголовок 1 2_46EE.2011(v1.0)" xfId="1202"/>
    <cellStyle name="Заголовок 1 3" xfId="1203"/>
    <cellStyle name="Заголовок 1 3 2" xfId="1204"/>
    <cellStyle name="Заголовок 1 3_46EE.2011(v1.0)" xfId="1205"/>
    <cellStyle name="Заголовок 1 4" xfId="1206"/>
    <cellStyle name="Заголовок 1 4 2" xfId="1207"/>
    <cellStyle name="Заголовок 1 4_46EE.2011(v1.0)" xfId="1208"/>
    <cellStyle name="Заголовок 1 5" xfId="1209"/>
    <cellStyle name="Заголовок 1 5 2" xfId="1210"/>
    <cellStyle name="Заголовок 1 5_46EE.2011(v1.0)" xfId="1211"/>
    <cellStyle name="Заголовок 1 6" xfId="1212"/>
    <cellStyle name="Заголовок 1 6 2" xfId="1213"/>
    <cellStyle name="Заголовок 1 6_46EE.2011(v1.0)" xfId="1214"/>
    <cellStyle name="Заголовок 1 7" xfId="1215"/>
    <cellStyle name="Заголовок 1 7 2" xfId="1216"/>
    <cellStyle name="Заголовок 1 7_46EE.2011(v1.0)" xfId="1217"/>
    <cellStyle name="Заголовок 1 8" xfId="1218"/>
    <cellStyle name="Заголовок 1 8 2" xfId="1219"/>
    <cellStyle name="Заголовок 1 8_46EE.2011(v1.0)" xfId="1220"/>
    <cellStyle name="Заголовок 1 9" xfId="1221"/>
    <cellStyle name="Заголовок 1 9 2" xfId="1222"/>
    <cellStyle name="Заголовок 1 9_46EE.2011(v1.0)" xfId="1223"/>
    <cellStyle name="Заголовок 2" xfId="1224"/>
    <cellStyle name="Заголовок 2 2" xfId="1225"/>
    <cellStyle name="Заголовок 2 2 2" xfId="1226"/>
    <cellStyle name="Заголовок 2 2_46EE.2011(v1.0)" xfId="1227"/>
    <cellStyle name="Заголовок 2 3" xfId="1228"/>
    <cellStyle name="Заголовок 2 3 2" xfId="1229"/>
    <cellStyle name="Заголовок 2 3_46EE.2011(v1.0)" xfId="1230"/>
    <cellStyle name="Заголовок 2 4" xfId="1231"/>
    <cellStyle name="Заголовок 2 4 2" xfId="1232"/>
    <cellStyle name="Заголовок 2 4_46EE.2011(v1.0)" xfId="1233"/>
    <cellStyle name="Заголовок 2 5" xfId="1234"/>
    <cellStyle name="Заголовок 2 5 2" xfId="1235"/>
    <cellStyle name="Заголовок 2 5_46EE.2011(v1.0)" xfId="1236"/>
    <cellStyle name="Заголовок 2 6" xfId="1237"/>
    <cellStyle name="Заголовок 2 6 2" xfId="1238"/>
    <cellStyle name="Заголовок 2 6_46EE.2011(v1.0)" xfId="1239"/>
    <cellStyle name="Заголовок 2 7" xfId="1240"/>
    <cellStyle name="Заголовок 2 7 2" xfId="1241"/>
    <cellStyle name="Заголовок 2 7_46EE.2011(v1.0)" xfId="1242"/>
    <cellStyle name="Заголовок 2 8" xfId="1243"/>
    <cellStyle name="Заголовок 2 8 2" xfId="1244"/>
    <cellStyle name="Заголовок 2 8_46EE.2011(v1.0)" xfId="1245"/>
    <cellStyle name="Заголовок 2 9" xfId="1246"/>
    <cellStyle name="Заголовок 2 9 2" xfId="1247"/>
    <cellStyle name="Заголовок 2 9_46EE.2011(v1.0)" xfId="1248"/>
    <cellStyle name="Заголовок 3" xfId="1249"/>
    <cellStyle name="Заголовок 3 2" xfId="1250"/>
    <cellStyle name="Заголовок 3 2 2" xfId="1251"/>
    <cellStyle name="Заголовок 3 2_46EE.2011(v1.0)" xfId="1252"/>
    <cellStyle name="Заголовок 3 3" xfId="1253"/>
    <cellStyle name="Заголовок 3 3 2" xfId="1254"/>
    <cellStyle name="Заголовок 3 3_46EE.2011(v1.0)" xfId="1255"/>
    <cellStyle name="Заголовок 3 4" xfId="1256"/>
    <cellStyle name="Заголовок 3 4 2" xfId="1257"/>
    <cellStyle name="Заголовок 3 4_46EE.2011(v1.0)" xfId="1258"/>
    <cellStyle name="Заголовок 3 5" xfId="1259"/>
    <cellStyle name="Заголовок 3 5 2" xfId="1260"/>
    <cellStyle name="Заголовок 3 5_46EE.2011(v1.0)" xfId="1261"/>
    <cellStyle name="Заголовок 3 6" xfId="1262"/>
    <cellStyle name="Заголовок 3 6 2" xfId="1263"/>
    <cellStyle name="Заголовок 3 6_46EE.2011(v1.0)" xfId="1264"/>
    <cellStyle name="Заголовок 3 7" xfId="1265"/>
    <cellStyle name="Заголовок 3 7 2" xfId="1266"/>
    <cellStyle name="Заголовок 3 7_46EE.2011(v1.0)" xfId="1267"/>
    <cellStyle name="Заголовок 3 8" xfId="1268"/>
    <cellStyle name="Заголовок 3 8 2" xfId="1269"/>
    <cellStyle name="Заголовок 3 8_46EE.2011(v1.0)" xfId="1270"/>
    <cellStyle name="Заголовок 3 9" xfId="1271"/>
    <cellStyle name="Заголовок 3 9 2" xfId="1272"/>
    <cellStyle name="Заголовок 3 9_46EE.2011(v1.0)" xfId="1273"/>
    <cellStyle name="Заголовок 4" xfId="1274"/>
    <cellStyle name="Заголовок 4 2" xfId="1275"/>
    <cellStyle name="Заголовок 4 2 2" xfId="1276"/>
    <cellStyle name="Заголовок 4 3" xfId="1277"/>
    <cellStyle name="Заголовок 4 3 2" xfId="1278"/>
    <cellStyle name="Заголовок 4 4" xfId="1279"/>
    <cellStyle name="Заголовок 4 4 2" xfId="1280"/>
    <cellStyle name="Заголовок 4 5" xfId="1281"/>
    <cellStyle name="Заголовок 4 5 2" xfId="1282"/>
    <cellStyle name="Заголовок 4 6" xfId="1283"/>
    <cellStyle name="Заголовок 4 6 2" xfId="1284"/>
    <cellStyle name="Заголовок 4 7" xfId="1285"/>
    <cellStyle name="Заголовок 4 7 2" xfId="1286"/>
    <cellStyle name="Заголовок 4 8" xfId="1287"/>
    <cellStyle name="Заголовок 4 8 2" xfId="1288"/>
    <cellStyle name="Заголовок 4 9" xfId="1289"/>
    <cellStyle name="Заголовок 4 9 2" xfId="1290"/>
    <cellStyle name="ЗАГОЛОВОК1" xfId="1291"/>
    <cellStyle name="ЗАГОЛОВОК2" xfId="1292"/>
    <cellStyle name="ЗаголовокСтолбца" xfId="1293"/>
    <cellStyle name="Защитный" xfId="1294"/>
    <cellStyle name="Значение" xfId="1295"/>
    <cellStyle name="Зоголовок" xfId="1296"/>
    <cellStyle name="Итог" xfId="1297"/>
    <cellStyle name="Итог 2" xfId="1298"/>
    <cellStyle name="Итог 2 2" xfId="1299"/>
    <cellStyle name="Итог 2_46EE.2011(v1.0)" xfId="1300"/>
    <cellStyle name="Итог 3" xfId="1301"/>
    <cellStyle name="Итог 3 2" xfId="1302"/>
    <cellStyle name="Итог 3_46EE.2011(v1.0)" xfId="1303"/>
    <cellStyle name="Итог 4" xfId="1304"/>
    <cellStyle name="Итог 4 2" xfId="1305"/>
    <cellStyle name="Итог 4_46EE.2011(v1.0)" xfId="1306"/>
    <cellStyle name="Итог 5" xfId="1307"/>
    <cellStyle name="Итог 5 2" xfId="1308"/>
    <cellStyle name="Итог 5_46EE.2011(v1.0)" xfId="1309"/>
    <cellStyle name="Итог 6" xfId="1310"/>
    <cellStyle name="Итог 6 2" xfId="1311"/>
    <cellStyle name="Итог 6_46EE.2011(v1.0)" xfId="1312"/>
    <cellStyle name="Итог 7" xfId="1313"/>
    <cellStyle name="Итог 7 2" xfId="1314"/>
    <cellStyle name="Итог 7_46EE.2011(v1.0)" xfId="1315"/>
    <cellStyle name="Итог 8" xfId="1316"/>
    <cellStyle name="Итог 8 2" xfId="1317"/>
    <cellStyle name="Итог 8_46EE.2011(v1.0)" xfId="1318"/>
    <cellStyle name="Итог 9" xfId="1319"/>
    <cellStyle name="Итог 9 2" xfId="1320"/>
    <cellStyle name="Итог 9_46EE.2011(v1.0)" xfId="1321"/>
    <cellStyle name="Итого" xfId="1322"/>
    <cellStyle name="ИТОГОВЫЙ" xfId="1323"/>
    <cellStyle name="ИТОГОВЫЙ 2" xfId="1324"/>
    <cellStyle name="ИТОГОВЫЙ 3" xfId="1325"/>
    <cellStyle name="ИТОГОВЫЙ 4" xfId="1326"/>
    <cellStyle name="ИТОГОВЫЙ 5" xfId="1327"/>
    <cellStyle name="ИТОГОВЫЙ 6" xfId="1328"/>
    <cellStyle name="ИТОГОВЫЙ 7" xfId="1329"/>
    <cellStyle name="ИТОГОВЫЙ 8" xfId="1330"/>
    <cellStyle name="ИТОГОВЫЙ 9" xfId="1331"/>
    <cellStyle name="ИТОГОВЫЙ_1" xfId="1332"/>
    <cellStyle name="Контрольная ячейка" xfId="1333"/>
    <cellStyle name="Контрольная ячейка 2" xfId="1334"/>
    <cellStyle name="Контрольная ячейка 2 2" xfId="1335"/>
    <cellStyle name="Контрольная ячейка 2_46EE.2011(v1.0)" xfId="1336"/>
    <cellStyle name="Контрольная ячейка 3" xfId="1337"/>
    <cellStyle name="Контрольная ячейка 3 2" xfId="1338"/>
    <cellStyle name="Контрольная ячейка 3_46EE.2011(v1.0)" xfId="1339"/>
    <cellStyle name="Контрольная ячейка 4" xfId="1340"/>
    <cellStyle name="Контрольная ячейка 4 2" xfId="1341"/>
    <cellStyle name="Контрольная ячейка 4_46EE.2011(v1.0)" xfId="1342"/>
    <cellStyle name="Контрольная ячейка 5" xfId="1343"/>
    <cellStyle name="Контрольная ячейка 5 2" xfId="1344"/>
    <cellStyle name="Контрольная ячейка 5_46EE.2011(v1.0)" xfId="1345"/>
    <cellStyle name="Контрольная ячейка 6" xfId="1346"/>
    <cellStyle name="Контрольная ячейка 6 2" xfId="1347"/>
    <cellStyle name="Контрольная ячейка 6_46EE.2011(v1.0)" xfId="1348"/>
    <cellStyle name="Контрольная ячейка 7" xfId="1349"/>
    <cellStyle name="Контрольная ячейка 7 2" xfId="1350"/>
    <cellStyle name="Контрольная ячейка 7_46EE.2011(v1.0)" xfId="1351"/>
    <cellStyle name="Контрольная ячейка 8" xfId="1352"/>
    <cellStyle name="Контрольная ячейка 8 2" xfId="1353"/>
    <cellStyle name="Контрольная ячейка 8_46EE.2011(v1.0)" xfId="1354"/>
    <cellStyle name="Контрольная ячейка 9" xfId="1355"/>
    <cellStyle name="Контрольная ячейка 9 2" xfId="1356"/>
    <cellStyle name="Контрольная ячейка 9_46EE.2011(v1.0)" xfId="1357"/>
    <cellStyle name="Миша (бланки отчетности)" xfId="1358"/>
    <cellStyle name="Мой заголовок" xfId="1359"/>
    <cellStyle name="Мой заголовок листа" xfId="1360"/>
    <cellStyle name="Мои наименования показателей" xfId="1361"/>
    <cellStyle name="Мои наименования показателей 2" xfId="1362"/>
    <cellStyle name="Мои наименования показателей 2 2" xfId="1363"/>
    <cellStyle name="Мои наименования показателей 2 3" xfId="1364"/>
    <cellStyle name="Мои наименования показателей 2 4" xfId="1365"/>
    <cellStyle name="Мои наименования показателей 2 5" xfId="1366"/>
    <cellStyle name="Мои наименования показателей 2 6" xfId="1367"/>
    <cellStyle name="Мои наименования показателей 2 7" xfId="1368"/>
    <cellStyle name="Мои наименования показателей 2 8" xfId="1369"/>
    <cellStyle name="Мои наименования показателей 2 9" xfId="1370"/>
    <cellStyle name="Мои наименования показателей 2_1" xfId="1371"/>
    <cellStyle name="Мои наименования показателей 3" xfId="1372"/>
    <cellStyle name="Мои наименования показателей 3 2" xfId="1373"/>
    <cellStyle name="Мои наименования показателей 3 3" xfId="1374"/>
    <cellStyle name="Мои наименования показателей 3 4" xfId="1375"/>
    <cellStyle name="Мои наименования показателей 3 5" xfId="1376"/>
    <cellStyle name="Мои наименования показателей 3 6" xfId="1377"/>
    <cellStyle name="Мои наименования показателей 3 7" xfId="1378"/>
    <cellStyle name="Мои наименования показателей 3 8" xfId="1379"/>
    <cellStyle name="Мои наименования показателей 3 9" xfId="1380"/>
    <cellStyle name="Мои наименования показателей 3_1" xfId="1381"/>
    <cellStyle name="Мои наименования показателей 4" xfId="1382"/>
    <cellStyle name="Мои наименования показателей 4 2" xfId="1383"/>
    <cellStyle name="Мои наименования показателей 4 3" xfId="1384"/>
    <cellStyle name="Мои наименования показателей 4 4" xfId="1385"/>
    <cellStyle name="Мои наименования показателей 4 5" xfId="1386"/>
    <cellStyle name="Мои наименования показателей 4 6" xfId="1387"/>
    <cellStyle name="Мои наименования показателей 4 7" xfId="1388"/>
    <cellStyle name="Мои наименования показателей 4 8" xfId="1389"/>
    <cellStyle name="Мои наименования показателей 4 9" xfId="1390"/>
    <cellStyle name="Мои наименования показателей 4_1" xfId="1391"/>
    <cellStyle name="Мои наименования показателей 5" xfId="1392"/>
    <cellStyle name="Мои наименования показателей 5 2" xfId="1393"/>
    <cellStyle name="Мои наименования показателей 5 3" xfId="1394"/>
    <cellStyle name="Мои наименования показателей 5 4" xfId="1395"/>
    <cellStyle name="Мои наименования показателей 5 5" xfId="1396"/>
    <cellStyle name="Мои наименования показателей 5 6" xfId="1397"/>
    <cellStyle name="Мои наименования показателей 5 7" xfId="1398"/>
    <cellStyle name="Мои наименования показателей 5 8" xfId="1399"/>
    <cellStyle name="Мои наименования показателей 5 9" xfId="1400"/>
    <cellStyle name="Мои наименования показателей 5_1" xfId="1401"/>
    <cellStyle name="Мои наименования показателей 6" xfId="1402"/>
    <cellStyle name="Мои наименования показателей 6 2" xfId="1403"/>
    <cellStyle name="Мои наименования показателей 6 3" xfId="1404"/>
    <cellStyle name="Мои наименования показателей 6_46EE.2011(v1.0)" xfId="1405"/>
    <cellStyle name="Мои наименования показателей 7" xfId="1406"/>
    <cellStyle name="Мои наименования показателей 7 2" xfId="1407"/>
    <cellStyle name="Мои наименования показателей 7 3" xfId="1408"/>
    <cellStyle name="Мои наименования показателей 7_46EE.2011(v1.0)" xfId="1409"/>
    <cellStyle name="Мои наименования показателей 8" xfId="1410"/>
    <cellStyle name="Мои наименования показателей 8 2" xfId="1411"/>
    <cellStyle name="Мои наименования показателей 8 3" xfId="1412"/>
    <cellStyle name="Мои наименования показателей 8_46EE.2011(v1.0)" xfId="1413"/>
    <cellStyle name="Мои наименования показателей_46TE.RT(v1.0)" xfId="1414"/>
    <cellStyle name="назв фил" xfId="1415"/>
    <cellStyle name="Название" xfId="1416"/>
    <cellStyle name="Название 2" xfId="1417"/>
    <cellStyle name="Название 2 2" xfId="1418"/>
    <cellStyle name="Название 3" xfId="1419"/>
    <cellStyle name="Название 3 2" xfId="1420"/>
    <cellStyle name="Название 4" xfId="1421"/>
    <cellStyle name="Название 4 2" xfId="1422"/>
    <cellStyle name="Название 5" xfId="1423"/>
    <cellStyle name="Название 5 2" xfId="1424"/>
    <cellStyle name="Название 6" xfId="1425"/>
    <cellStyle name="Название 6 2" xfId="1426"/>
    <cellStyle name="Название 7" xfId="1427"/>
    <cellStyle name="Название 7 2" xfId="1428"/>
    <cellStyle name="Название 8" xfId="1429"/>
    <cellStyle name="Название 8 2" xfId="1430"/>
    <cellStyle name="Название 9" xfId="1431"/>
    <cellStyle name="Название 9 2" xfId="1432"/>
    <cellStyle name="Невидимый" xfId="1433"/>
    <cellStyle name="Нейтральный" xfId="1434"/>
    <cellStyle name="Нейтральный 2" xfId="1435"/>
    <cellStyle name="Нейтральный 2 2" xfId="1436"/>
    <cellStyle name="Нейтральный 3" xfId="1437"/>
    <cellStyle name="Нейтральный 3 2" xfId="1438"/>
    <cellStyle name="Нейтральный 4" xfId="1439"/>
    <cellStyle name="Нейтральный 4 2" xfId="1440"/>
    <cellStyle name="Нейтральный 5" xfId="1441"/>
    <cellStyle name="Нейтральный 5 2" xfId="1442"/>
    <cellStyle name="Нейтральный 6" xfId="1443"/>
    <cellStyle name="Нейтральный 6 2" xfId="1444"/>
    <cellStyle name="Нейтральный 7" xfId="1445"/>
    <cellStyle name="Нейтральный 7 2" xfId="1446"/>
    <cellStyle name="Нейтральный 8" xfId="1447"/>
    <cellStyle name="Нейтральный 8 2" xfId="1448"/>
    <cellStyle name="Нейтральный 9" xfId="1449"/>
    <cellStyle name="Нейтральный 9 2" xfId="1450"/>
    <cellStyle name="Низ1" xfId="1451"/>
    <cellStyle name="Низ2" xfId="1452"/>
    <cellStyle name="Обычный 10" xfId="1453"/>
    <cellStyle name="Обычный 11" xfId="1454"/>
    <cellStyle name="Обычный 11 2" xfId="1455"/>
    <cellStyle name="Обычный 12" xfId="1456"/>
    <cellStyle name="Обычный 13" xfId="1457"/>
    <cellStyle name="Обычный 14" xfId="1458"/>
    <cellStyle name="Обычный 15" xfId="1459"/>
    <cellStyle name="Обычный 16" xfId="1460"/>
    <cellStyle name="Обычный 17" xfId="1461"/>
    <cellStyle name="Обычный 2" xfId="1462"/>
    <cellStyle name="Обычный 2 10" xfId="1463"/>
    <cellStyle name="Обычный 2 11" xfId="1464"/>
    <cellStyle name="Обычный 2 12" xfId="1465"/>
    <cellStyle name="Обычный 2 2" xfId="1466"/>
    <cellStyle name="Обычный 2 2 2" xfId="1467"/>
    <cellStyle name="Обычный 2 2 3" xfId="1468"/>
    <cellStyle name="Обычный 2 2_46EE.2011(v1.0)" xfId="1469"/>
    <cellStyle name="Обычный 2 3" xfId="1470"/>
    <cellStyle name="Обычный 2 3 2" xfId="1471"/>
    <cellStyle name="Обычный 2 3 3" xfId="1472"/>
    <cellStyle name="Обычный 2 3_46EE.2011(v1.0)" xfId="1473"/>
    <cellStyle name="Обычный 2 4" xfId="1474"/>
    <cellStyle name="Обычный 2 4 2" xfId="1475"/>
    <cellStyle name="Обычный 2 4 3" xfId="1476"/>
    <cellStyle name="Обычный 2 4_46EE.2011(v1.0)" xfId="1477"/>
    <cellStyle name="Обычный 2 5" xfId="1478"/>
    <cellStyle name="Обычный 2 5 2" xfId="1479"/>
    <cellStyle name="Обычный 2 5 3" xfId="1480"/>
    <cellStyle name="Обычный 2 5_46EE.2011(v1.0)" xfId="1481"/>
    <cellStyle name="Обычный 2 6" xfId="1482"/>
    <cellStyle name="Обычный 2 6 2" xfId="1483"/>
    <cellStyle name="Обычный 2 6 3" xfId="1484"/>
    <cellStyle name="Обычный 2 6_46EE.2011(v1.0)" xfId="1485"/>
    <cellStyle name="Обычный 2 7" xfId="1486"/>
    <cellStyle name="Обычный 2 8" xfId="1487"/>
    <cellStyle name="Обычный 2 9" xfId="1488"/>
    <cellStyle name="Обычный 2_1" xfId="1489"/>
    <cellStyle name="Обычный 3" xfId="1490"/>
    <cellStyle name="Обычный 3 2" xfId="1491"/>
    <cellStyle name="Обычный 3 3" xfId="1492"/>
    <cellStyle name="Обычный 4" xfId="1493"/>
    <cellStyle name="Обычный 4 2" xfId="1494"/>
    <cellStyle name="Обычный 4 2 2" xfId="1495"/>
    <cellStyle name="Обычный 4 2_INVEST.WARM.PLAN.4.78(v0.1)" xfId="1496"/>
    <cellStyle name="Обычный 4_EE.20.MET.SVOD.2.73_v0.1" xfId="1497"/>
    <cellStyle name="Обычный 5" xfId="1498"/>
    <cellStyle name="Обычный 6" xfId="1499"/>
    <cellStyle name="Обычный 7" xfId="1500"/>
    <cellStyle name="Обычный 8" xfId="1501"/>
    <cellStyle name="Обычный 9" xfId="1502"/>
    <cellStyle name="Обычный_BALANCE.VODOSN.2008YEAR_JKK.33.VS.1.77" xfId="1503"/>
    <cellStyle name="Обычный_Forma_1" xfId="1504"/>
    <cellStyle name="Обычный_Forma_1 2" xfId="1505"/>
    <cellStyle name="Обычный_Forma_5 2" xfId="1506"/>
    <cellStyle name="Обычный_Forma_5 3" xfId="1507"/>
    <cellStyle name="Обычный_Forma_5 4" xfId="1508"/>
    <cellStyle name="Обычный_JKH.OPEN.INFO.PRICE.VO_v4.0(10.02.11)" xfId="1509"/>
    <cellStyle name="Обычный_KRU.TARIFF.TE.FACT(v0.5)_import_02.02" xfId="1510"/>
    <cellStyle name="Обычный_OREP.JKH.POD.2010YEAR(v1.0)" xfId="1511"/>
    <cellStyle name="Обычный_OREP.JKH.POD.2010YEAR(v1.1)" xfId="1512"/>
    <cellStyle name="Обычный_POTR.EE(+PASPORT)" xfId="1513"/>
    <cellStyle name="Обычный_PREDEL.JKH.2010(v1.3)" xfId="1514"/>
    <cellStyle name="Обычный_PRIL1.ELECTR" xfId="1515"/>
    <cellStyle name="Обычный_PRIL1.ELECTR 2" xfId="1516"/>
    <cellStyle name="Обычный_PRIL4.JKU.7.28(04.03.2009)" xfId="1517"/>
    <cellStyle name="Обычный_TEHSHEET" xfId="1518"/>
    <cellStyle name="Обычный_TR.TARIFF.AUTO.P.M.2.16" xfId="1519"/>
    <cellStyle name="Обычный_ЖКУ_проект3" xfId="1520"/>
    <cellStyle name="Обычный_Карта РФ" xfId="1521"/>
    <cellStyle name="Обычный_Книга2" xfId="1522"/>
    <cellStyle name="Обычный_Мониторинг инвестиций" xfId="1523"/>
    <cellStyle name="Обычный_форма 1 водопровод для орг" xfId="1524"/>
    <cellStyle name="Обычный_Форма 22 ЖКХ" xfId="1525"/>
    <cellStyle name="Followed Hyperlink" xfId="1526"/>
    <cellStyle name="Ошибка" xfId="1527"/>
    <cellStyle name="Плохой" xfId="1528"/>
    <cellStyle name="Плохой 2" xfId="1529"/>
    <cellStyle name="Плохой 2 2" xfId="1530"/>
    <cellStyle name="Плохой 3" xfId="1531"/>
    <cellStyle name="Плохой 3 2" xfId="1532"/>
    <cellStyle name="Плохой 4" xfId="1533"/>
    <cellStyle name="Плохой 4 2" xfId="1534"/>
    <cellStyle name="Плохой 5" xfId="1535"/>
    <cellStyle name="Плохой 5 2" xfId="1536"/>
    <cellStyle name="Плохой 6" xfId="1537"/>
    <cellStyle name="Плохой 6 2" xfId="1538"/>
    <cellStyle name="Плохой 7" xfId="1539"/>
    <cellStyle name="Плохой 7 2" xfId="1540"/>
    <cellStyle name="Плохой 8" xfId="1541"/>
    <cellStyle name="Плохой 8 2" xfId="1542"/>
    <cellStyle name="Плохой 9" xfId="1543"/>
    <cellStyle name="Плохой 9 2" xfId="1544"/>
    <cellStyle name="По центру с переносом" xfId="1545"/>
    <cellStyle name="По ширине с переносом" xfId="1546"/>
    <cellStyle name="Подгруппа" xfId="1547"/>
    <cellStyle name="Поле ввода" xfId="1548"/>
    <cellStyle name="Пояснение" xfId="1549"/>
    <cellStyle name="Пояснение 2" xfId="1550"/>
    <cellStyle name="Пояснение 2 2" xfId="1551"/>
    <cellStyle name="Пояснение 3" xfId="1552"/>
    <cellStyle name="Пояснение 3 2" xfId="1553"/>
    <cellStyle name="Пояснение 4" xfId="1554"/>
    <cellStyle name="Пояснение 4 2" xfId="1555"/>
    <cellStyle name="Пояснение 5" xfId="1556"/>
    <cellStyle name="Пояснение 5 2" xfId="1557"/>
    <cellStyle name="Пояснение 6" xfId="1558"/>
    <cellStyle name="Пояснение 6 2" xfId="1559"/>
    <cellStyle name="Пояснение 7" xfId="1560"/>
    <cellStyle name="Пояснение 7 2" xfId="1561"/>
    <cellStyle name="Пояснение 8" xfId="1562"/>
    <cellStyle name="Пояснение 8 2" xfId="1563"/>
    <cellStyle name="Пояснение 9" xfId="1564"/>
    <cellStyle name="Пояснение 9 2" xfId="1565"/>
    <cellStyle name="Примечание" xfId="1566"/>
    <cellStyle name="Примечание 10" xfId="1567"/>
    <cellStyle name="Примечание 10 2" xfId="1568"/>
    <cellStyle name="Примечание 10 3" xfId="1569"/>
    <cellStyle name="Примечание 10_46EE.2011(v1.0)" xfId="1570"/>
    <cellStyle name="Примечание 11" xfId="1571"/>
    <cellStyle name="Примечание 11 2" xfId="1572"/>
    <cellStyle name="Примечание 11 3" xfId="1573"/>
    <cellStyle name="Примечание 11_46EE.2011(v1.0)" xfId="1574"/>
    <cellStyle name="Примечание 12" xfId="1575"/>
    <cellStyle name="Примечание 12 2" xfId="1576"/>
    <cellStyle name="Примечание 12 3" xfId="1577"/>
    <cellStyle name="Примечание 12_46EE.2011(v1.0)" xfId="1578"/>
    <cellStyle name="Примечание 2" xfId="1579"/>
    <cellStyle name="Примечание 2 2" xfId="1580"/>
    <cellStyle name="Примечание 2 3" xfId="1581"/>
    <cellStyle name="Примечание 2 4" xfId="1582"/>
    <cellStyle name="Примечание 2 5" xfId="1583"/>
    <cellStyle name="Примечание 2 6" xfId="1584"/>
    <cellStyle name="Примечание 2 7" xfId="1585"/>
    <cellStyle name="Примечание 2 8" xfId="1586"/>
    <cellStyle name="Примечание 2 9" xfId="1587"/>
    <cellStyle name="Примечание 2_46EE.2011(v1.0)" xfId="1588"/>
    <cellStyle name="Примечание 3" xfId="1589"/>
    <cellStyle name="Примечание 3 2" xfId="1590"/>
    <cellStyle name="Примечание 3 3" xfId="1591"/>
    <cellStyle name="Примечание 3 4" xfId="1592"/>
    <cellStyle name="Примечание 3 5" xfId="1593"/>
    <cellStyle name="Примечание 3 6" xfId="1594"/>
    <cellStyle name="Примечание 3 7" xfId="1595"/>
    <cellStyle name="Примечание 3 8" xfId="1596"/>
    <cellStyle name="Примечание 3 9" xfId="1597"/>
    <cellStyle name="Примечание 3_46EE.2011(v1.0)" xfId="1598"/>
    <cellStyle name="Примечание 4" xfId="1599"/>
    <cellStyle name="Примечание 4 2" xfId="1600"/>
    <cellStyle name="Примечание 4 3" xfId="1601"/>
    <cellStyle name="Примечание 4 4" xfId="1602"/>
    <cellStyle name="Примечание 4 5" xfId="1603"/>
    <cellStyle name="Примечание 4 6" xfId="1604"/>
    <cellStyle name="Примечание 4 7" xfId="1605"/>
    <cellStyle name="Примечание 4 8" xfId="1606"/>
    <cellStyle name="Примечание 4 9" xfId="1607"/>
    <cellStyle name="Примечание 4_46EE.2011(v1.0)" xfId="1608"/>
    <cellStyle name="Примечание 5" xfId="1609"/>
    <cellStyle name="Примечание 5 2" xfId="1610"/>
    <cellStyle name="Примечание 5 3" xfId="1611"/>
    <cellStyle name="Примечание 5 4" xfId="1612"/>
    <cellStyle name="Примечание 5 5" xfId="1613"/>
    <cellStyle name="Примечание 5 6" xfId="1614"/>
    <cellStyle name="Примечание 5 7" xfId="1615"/>
    <cellStyle name="Примечание 5 8" xfId="1616"/>
    <cellStyle name="Примечание 5 9" xfId="1617"/>
    <cellStyle name="Примечание 5_46EE.2011(v1.0)" xfId="1618"/>
    <cellStyle name="Примечание 6" xfId="1619"/>
    <cellStyle name="Примечание 6 2" xfId="1620"/>
    <cellStyle name="Примечание 6_46EE.2011(v1.0)" xfId="1621"/>
    <cellStyle name="Примечание 7" xfId="1622"/>
    <cellStyle name="Примечание 7 2" xfId="1623"/>
    <cellStyle name="Примечание 7_46EE.2011(v1.0)" xfId="1624"/>
    <cellStyle name="Примечание 8" xfId="1625"/>
    <cellStyle name="Примечание 8 2" xfId="1626"/>
    <cellStyle name="Примечание 8_46EE.2011(v1.0)" xfId="1627"/>
    <cellStyle name="Примечание 9" xfId="1628"/>
    <cellStyle name="Примечание 9 2" xfId="1629"/>
    <cellStyle name="Примечание 9_46EE.2011(v1.0)" xfId="1630"/>
    <cellStyle name="Продукт" xfId="1631"/>
    <cellStyle name="Percent" xfId="1632"/>
    <cellStyle name="Процентный 10" xfId="1633"/>
    <cellStyle name="Процентный 2" xfId="1634"/>
    <cellStyle name="Процентный 2 2" xfId="1635"/>
    <cellStyle name="Процентный 2 3" xfId="1636"/>
    <cellStyle name="Процентный 3" xfId="1637"/>
    <cellStyle name="Процентный 3 2" xfId="1638"/>
    <cellStyle name="Процентный 3 3" xfId="1639"/>
    <cellStyle name="Процентный 4" xfId="1640"/>
    <cellStyle name="Процентный 4 2" xfId="1641"/>
    <cellStyle name="Процентный 4 3" xfId="1642"/>
    <cellStyle name="Процентный 5" xfId="1643"/>
    <cellStyle name="Процентный 9" xfId="1644"/>
    <cellStyle name="Разница" xfId="1645"/>
    <cellStyle name="Рамки" xfId="1646"/>
    <cellStyle name="Сводная таблица" xfId="1647"/>
    <cellStyle name="Связанная ячейка" xfId="1648"/>
    <cellStyle name="Связанная ячейка 2" xfId="1649"/>
    <cellStyle name="Связанная ячейка 2 2" xfId="1650"/>
    <cellStyle name="Связанная ячейка 2_46EE.2011(v1.0)" xfId="1651"/>
    <cellStyle name="Связанная ячейка 3" xfId="1652"/>
    <cellStyle name="Связанная ячейка 3 2" xfId="1653"/>
    <cellStyle name="Связанная ячейка 3_46EE.2011(v1.0)" xfId="1654"/>
    <cellStyle name="Связанная ячейка 4" xfId="1655"/>
    <cellStyle name="Связанная ячейка 4 2" xfId="1656"/>
    <cellStyle name="Связанная ячейка 4_46EE.2011(v1.0)" xfId="1657"/>
    <cellStyle name="Связанная ячейка 5" xfId="1658"/>
    <cellStyle name="Связанная ячейка 5 2" xfId="1659"/>
    <cellStyle name="Связанная ячейка 5_46EE.2011(v1.0)" xfId="1660"/>
    <cellStyle name="Связанная ячейка 6" xfId="1661"/>
    <cellStyle name="Связанная ячейка 6 2" xfId="1662"/>
    <cellStyle name="Связанная ячейка 6_46EE.2011(v1.0)" xfId="1663"/>
    <cellStyle name="Связанная ячейка 7" xfId="1664"/>
    <cellStyle name="Связанная ячейка 7 2" xfId="1665"/>
    <cellStyle name="Связанная ячейка 7_46EE.2011(v1.0)" xfId="1666"/>
    <cellStyle name="Связанная ячейка 8" xfId="1667"/>
    <cellStyle name="Связанная ячейка 8 2" xfId="1668"/>
    <cellStyle name="Связанная ячейка 8_46EE.2011(v1.0)" xfId="1669"/>
    <cellStyle name="Связанная ячейка 9" xfId="1670"/>
    <cellStyle name="Связанная ячейка 9 2" xfId="1671"/>
    <cellStyle name="Связанная ячейка 9_46EE.2011(v1.0)" xfId="1672"/>
    <cellStyle name="Стиль 1" xfId="1673"/>
    <cellStyle name="Стиль 1 2" xfId="1674"/>
    <cellStyle name="Стиль 1 2 2" xfId="1675"/>
    <cellStyle name="Стиль 1 2_EE.2REK.P2011.4.78(v0.3)" xfId="1676"/>
    <cellStyle name="Субсчет" xfId="1677"/>
    <cellStyle name="Счет" xfId="1678"/>
    <cellStyle name="ТЕКСТ" xfId="1679"/>
    <cellStyle name="ТЕКСТ 2" xfId="1680"/>
    <cellStyle name="ТЕКСТ 3" xfId="1681"/>
    <cellStyle name="ТЕКСТ 4" xfId="1682"/>
    <cellStyle name="ТЕКСТ 5" xfId="1683"/>
    <cellStyle name="ТЕКСТ 6" xfId="1684"/>
    <cellStyle name="ТЕКСТ 7" xfId="1685"/>
    <cellStyle name="ТЕКСТ 8" xfId="1686"/>
    <cellStyle name="ТЕКСТ 9" xfId="1687"/>
    <cellStyle name="Текст предупреждения" xfId="1688"/>
    <cellStyle name="Текст предупреждения 2" xfId="1689"/>
    <cellStyle name="Текст предупреждения 2 2" xfId="1690"/>
    <cellStyle name="Текст предупреждения 3" xfId="1691"/>
    <cellStyle name="Текст предупреждения 3 2" xfId="1692"/>
    <cellStyle name="Текст предупреждения 4" xfId="1693"/>
    <cellStyle name="Текст предупреждения 4 2" xfId="1694"/>
    <cellStyle name="Текст предупреждения 5" xfId="1695"/>
    <cellStyle name="Текст предупреждения 5 2" xfId="1696"/>
    <cellStyle name="Текст предупреждения 6" xfId="1697"/>
    <cellStyle name="Текст предупреждения 6 2" xfId="1698"/>
    <cellStyle name="Текст предупреждения 7" xfId="1699"/>
    <cellStyle name="Текст предупреждения 7 2" xfId="1700"/>
    <cellStyle name="Текст предупреждения 8" xfId="1701"/>
    <cellStyle name="Текст предупреждения 8 2" xfId="1702"/>
    <cellStyle name="Текст предупреждения 9" xfId="1703"/>
    <cellStyle name="Текст предупреждения 9 2" xfId="1704"/>
    <cellStyle name="Текстовый" xfId="1705"/>
    <cellStyle name="Текстовый 10" xfId="1706"/>
    <cellStyle name="Текстовый 11" xfId="1707"/>
    <cellStyle name="Текстовый 12" xfId="1708"/>
    <cellStyle name="Текстовый 13" xfId="1709"/>
    <cellStyle name="Текстовый 14" xfId="1710"/>
    <cellStyle name="Текстовый 2" xfId="1711"/>
    <cellStyle name="Текстовый 3" xfId="1712"/>
    <cellStyle name="Текстовый 4" xfId="1713"/>
    <cellStyle name="Текстовый 5" xfId="1714"/>
    <cellStyle name="Текстовый 6" xfId="1715"/>
    <cellStyle name="Текстовый 7" xfId="1716"/>
    <cellStyle name="Текстовый 8" xfId="1717"/>
    <cellStyle name="Текстовый 9" xfId="1718"/>
    <cellStyle name="Текстовый_1" xfId="1719"/>
    <cellStyle name="Тысячи [0]_22гк" xfId="1720"/>
    <cellStyle name="Тысячи_22гк" xfId="1721"/>
    <cellStyle name="ФИКСИРОВАННЫЙ" xfId="1722"/>
    <cellStyle name="ФИКСИРОВАННЫЙ 2" xfId="1723"/>
    <cellStyle name="ФИКСИРОВАННЫЙ 3" xfId="1724"/>
    <cellStyle name="ФИКСИРОВАННЫЙ 4" xfId="1725"/>
    <cellStyle name="ФИКСИРОВАННЫЙ 5" xfId="1726"/>
    <cellStyle name="ФИКСИРОВАННЫЙ 6" xfId="1727"/>
    <cellStyle name="ФИКСИРОВАННЫЙ 7" xfId="1728"/>
    <cellStyle name="ФИКСИРОВАННЫЙ 8" xfId="1729"/>
    <cellStyle name="ФИКСИРОВАННЫЙ 9" xfId="1730"/>
    <cellStyle name="ФИКСИРОВАННЫЙ_1" xfId="1731"/>
    <cellStyle name="Comma" xfId="1732"/>
    <cellStyle name="Comma [0]" xfId="1733"/>
    <cellStyle name="Финансовый 2" xfId="1734"/>
    <cellStyle name="Финансовый 2 2" xfId="1735"/>
    <cellStyle name="Финансовый 2 2 2" xfId="1736"/>
    <cellStyle name="Финансовый 2 2_OREP.KU.2011.MONTHLY.02(v0.1)" xfId="1737"/>
    <cellStyle name="Финансовый 2 3" xfId="1738"/>
    <cellStyle name="Финансовый 2_46EE.2011(v1.0)" xfId="1739"/>
    <cellStyle name="Финансовый 3" xfId="1740"/>
    <cellStyle name="Финансовый 3 2" xfId="1741"/>
    <cellStyle name="Финансовый 3 3" xfId="1742"/>
    <cellStyle name="Финансовый 3 4" xfId="1743"/>
    <cellStyle name="Финансовый 3_OREP.KU.2011.MONTHLY.02(v0.1)" xfId="1744"/>
    <cellStyle name="Финансовый 4" xfId="1745"/>
    <cellStyle name="Финансовый 6" xfId="1746"/>
    <cellStyle name="Финансовый0[0]_FU_bal" xfId="1747"/>
    <cellStyle name="Формула" xfId="1748"/>
    <cellStyle name="Формула 2" xfId="1749"/>
    <cellStyle name="Формула_A РТ 2009 Рязаньэнерго" xfId="1750"/>
    <cellStyle name="ФормулаВБ" xfId="1751"/>
    <cellStyle name="ФормулаНаКонтроль" xfId="1752"/>
    <cellStyle name="Хороший" xfId="1753"/>
    <cellStyle name="Хороший 2" xfId="1754"/>
    <cellStyle name="Хороший 2 2" xfId="1755"/>
    <cellStyle name="Хороший 3" xfId="1756"/>
    <cellStyle name="Хороший 3 2" xfId="1757"/>
    <cellStyle name="Хороший 4" xfId="1758"/>
    <cellStyle name="Хороший 4 2" xfId="1759"/>
    <cellStyle name="Хороший 5" xfId="1760"/>
    <cellStyle name="Хороший 5 2" xfId="1761"/>
    <cellStyle name="Хороший 6" xfId="1762"/>
    <cellStyle name="Хороший 6 2" xfId="1763"/>
    <cellStyle name="Хороший 7" xfId="1764"/>
    <cellStyle name="Хороший 7 2" xfId="1765"/>
    <cellStyle name="Хороший 8" xfId="1766"/>
    <cellStyle name="Хороший 8 2" xfId="1767"/>
    <cellStyle name="Хороший 9" xfId="1768"/>
    <cellStyle name="Хороший 9 2" xfId="1769"/>
    <cellStyle name="Цена_продукта" xfId="1770"/>
    <cellStyle name="Цифры по центру с десятыми" xfId="1771"/>
    <cellStyle name="число" xfId="1772"/>
    <cellStyle name="Џђћ–…ќ’ќ›‰" xfId="1773"/>
    <cellStyle name="Шапка" xfId="1774"/>
    <cellStyle name="Шапка таблицы" xfId="1775"/>
    <cellStyle name="ШАУ" xfId="1776"/>
    <cellStyle name="標準_PL-CF sheet" xfId="1777"/>
    <cellStyle name="䁺_x0001_" xfId="1778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2965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#'&#1048;&#1085;&#1089;&#1090;&#1088;&#1091;&#1082;&#1094;&#1080;&#1103;'!A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J38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52" customWidth="1"/>
    <col min="3" max="3" width="10.8515625" style="52" customWidth="1"/>
    <col min="4" max="4" width="4.28125" style="52" customWidth="1"/>
    <col min="5" max="5" width="68.00390625" style="52" customWidth="1"/>
    <col min="6" max="7" width="8.00390625" style="52" customWidth="1"/>
    <col min="8" max="8" width="10.28125" style="52" customWidth="1"/>
    <col min="9" max="9" width="3.57421875" style="52" customWidth="1"/>
    <col min="10" max="10" width="2.7109375" style="52" customWidth="1"/>
    <col min="11" max="16384" width="9.140625" style="52" customWidth="1"/>
  </cols>
  <sheetData>
    <row r="2" ht="11.25">
      <c r="J2" s="83" t="s">
        <v>355</v>
      </c>
    </row>
    <row r="3" spans="2:10" ht="12.75" customHeight="1">
      <c r="B3" s="54"/>
      <c r="C3" s="54"/>
      <c r="D3" s="54"/>
      <c r="E3" s="54"/>
      <c r="J3" s="105" t="str">
        <f>"Версия "&amp;GetVersion()</f>
        <v>Версия 1.0</v>
      </c>
    </row>
    <row r="4" spans="2:10" ht="30.75" customHeight="1" thickBot="1">
      <c r="B4" s="297" t="s">
        <v>148</v>
      </c>
      <c r="C4" s="298"/>
      <c r="D4" s="298"/>
      <c r="E4" s="298"/>
      <c r="F4" s="298"/>
      <c r="G4" s="298"/>
      <c r="H4" s="298"/>
      <c r="I4" s="298"/>
      <c r="J4" s="299"/>
    </row>
    <row r="5" spans="2:6" ht="11.25">
      <c r="B5" s="54"/>
      <c r="C5" s="54"/>
      <c r="D5" s="54"/>
      <c r="E5" s="54"/>
      <c r="F5" s="54"/>
    </row>
    <row r="6" spans="2:10" s="88" customFormat="1" ht="12.75">
      <c r="B6" s="92"/>
      <c r="C6" s="93"/>
      <c r="D6" s="93"/>
      <c r="E6" s="93"/>
      <c r="F6" s="93"/>
      <c r="G6" s="93"/>
      <c r="H6" s="93"/>
      <c r="I6" s="93"/>
      <c r="J6" s="94"/>
    </row>
    <row r="7" spans="2:10" s="88" customFormat="1" ht="12.75">
      <c r="B7" s="89"/>
      <c r="C7" s="302" t="s">
        <v>328</v>
      </c>
      <c r="D7" s="303"/>
      <c r="E7" s="303"/>
      <c r="F7" s="303"/>
      <c r="G7" s="303"/>
      <c r="H7" s="303"/>
      <c r="I7" s="90"/>
      <c r="J7" s="91"/>
    </row>
    <row r="8" spans="2:10" s="88" customFormat="1" ht="12.75">
      <c r="B8" s="89"/>
      <c r="C8" s="304" t="s">
        <v>329</v>
      </c>
      <c r="D8" s="304"/>
      <c r="E8" s="304"/>
      <c r="F8" s="304"/>
      <c r="G8" s="304"/>
      <c r="H8" s="304"/>
      <c r="I8" s="90"/>
      <c r="J8" s="91"/>
    </row>
    <row r="9" spans="2:10" s="88" customFormat="1" ht="12.75">
      <c r="B9" s="89"/>
      <c r="C9" s="304" t="s">
        <v>330</v>
      </c>
      <c r="D9" s="304"/>
      <c r="E9" s="304"/>
      <c r="F9" s="304"/>
      <c r="G9" s="304"/>
      <c r="H9" s="304"/>
      <c r="I9" s="90"/>
      <c r="J9" s="91"/>
    </row>
    <row r="10" spans="2:10" s="88" customFormat="1" ht="57.75" customHeight="1">
      <c r="B10" s="89"/>
      <c r="C10" s="305" t="s">
        <v>331</v>
      </c>
      <c r="D10" s="306"/>
      <c r="E10" s="306"/>
      <c r="F10" s="306"/>
      <c r="G10" s="306"/>
      <c r="H10" s="306"/>
      <c r="I10" s="90"/>
      <c r="J10" s="91"/>
    </row>
    <row r="11" spans="2:10" ht="11.25">
      <c r="B11" s="74"/>
      <c r="C11" s="53"/>
      <c r="D11" s="53"/>
      <c r="E11" s="53"/>
      <c r="F11" s="53"/>
      <c r="J11" s="77"/>
    </row>
    <row r="12" spans="2:10" ht="13.5" thickBot="1">
      <c r="B12" s="74"/>
      <c r="C12" s="53"/>
      <c r="D12" s="65" t="s">
        <v>114</v>
      </c>
      <c r="E12" s="66" t="s">
        <v>115</v>
      </c>
      <c r="F12" s="53"/>
      <c r="J12" s="77"/>
    </row>
    <row r="13" spans="2:10" ht="13.5" thickBot="1">
      <c r="B13" s="74"/>
      <c r="C13" s="53"/>
      <c r="D13" s="67" t="s">
        <v>114</v>
      </c>
      <c r="E13" s="66" t="s">
        <v>116</v>
      </c>
      <c r="F13" s="53"/>
      <c r="J13" s="77"/>
    </row>
    <row r="14" spans="2:10" ht="13.5" thickBot="1">
      <c r="B14" s="74"/>
      <c r="C14" s="54"/>
      <c r="D14" s="68" t="s">
        <v>114</v>
      </c>
      <c r="E14" s="66" t="s">
        <v>117</v>
      </c>
      <c r="F14" s="54"/>
      <c r="J14" s="77"/>
    </row>
    <row r="15" spans="2:10" ht="11.25">
      <c r="B15" s="74"/>
      <c r="C15" s="54"/>
      <c r="D15" s="54"/>
      <c r="E15" s="54"/>
      <c r="F15" s="54"/>
      <c r="J15" s="77"/>
    </row>
    <row r="16" spans="2:10" ht="12.75">
      <c r="B16" s="74"/>
      <c r="C16" s="54"/>
      <c r="D16" s="54"/>
      <c r="E16" s="66" t="s">
        <v>44</v>
      </c>
      <c r="F16" s="54"/>
      <c r="J16" s="77"/>
    </row>
    <row r="17" spans="2:10" ht="12.75">
      <c r="B17" s="74"/>
      <c r="C17" s="54"/>
      <c r="D17" s="54"/>
      <c r="E17" s="66"/>
      <c r="F17" s="54"/>
      <c r="J17" s="77"/>
    </row>
    <row r="18" spans="2:10" s="88" customFormat="1" ht="12.75">
      <c r="B18" s="95"/>
      <c r="C18" s="307" t="s">
        <v>332</v>
      </c>
      <c r="D18" s="308"/>
      <c r="E18" s="308"/>
      <c r="F18" s="308"/>
      <c r="G18" s="308"/>
      <c r="H18" s="308"/>
      <c r="I18" s="96"/>
      <c r="J18" s="97"/>
    </row>
    <row r="19" spans="2:10" s="88" customFormat="1" ht="26.25" customHeight="1">
      <c r="B19" s="95"/>
      <c r="C19" s="300" t="s">
        <v>333</v>
      </c>
      <c r="D19" s="300"/>
      <c r="E19" s="300"/>
      <c r="F19" s="300"/>
      <c r="G19" s="300"/>
      <c r="H19" s="300"/>
      <c r="I19" s="96"/>
      <c r="J19" s="97"/>
    </row>
    <row r="20" spans="2:10" s="88" customFormat="1" ht="26.25" customHeight="1">
      <c r="B20" s="95"/>
      <c r="C20" s="300" t="s">
        <v>334</v>
      </c>
      <c r="D20" s="300"/>
      <c r="E20" s="300"/>
      <c r="F20" s="300"/>
      <c r="G20" s="300"/>
      <c r="H20" s="300"/>
      <c r="I20" s="96"/>
      <c r="J20" s="97"/>
    </row>
    <row r="21" spans="2:10" s="88" customFormat="1" ht="12.75">
      <c r="B21" s="95"/>
      <c r="C21" s="300" t="s">
        <v>335</v>
      </c>
      <c r="D21" s="300"/>
      <c r="E21" s="300"/>
      <c r="F21" s="300"/>
      <c r="G21" s="300"/>
      <c r="H21" s="300"/>
      <c r="I21" s="96"/>
      <c r="J21" s="97"/>
    </row>
    <row r="22" spans="2:10" s="88" customFormat="1" ht="27.75" customHeight="1">
      <c r="B22" s="95"/>
      <c r="C22" s="300" t="s">
        <v>336</v>
      </c>
      <c r="D22" s="300"/>
      <c r="E22" s="300"/>
      <c r="F22" s="300"/>
      <c r="G22" s="300"/>
      <c r="H22" s="300"/>
      <c r="I22" s="96"/>
      <c r="J22" s="97"/>
    </row>
    <row r="23" spans="1:10" s="103" customFormat="1" ht="18" customHeight="1">
      <c r="A23" s="98"/>
      <c r="B23" s="99"/>
      <c r="C23" s="301" t="s">
        <v>337</v>
      </c>
      <c r="D23" s="301"/>
      <c r="E23" s="301"/>
      <c r="F23" s="100"/>
      <c r="G23" s="101"/>
      <c r="H23" s="101"/>
      <c r="I23" s="101"/>
      <c r="J23" s="102"/>
    </row>
    <row r="24" spans="1:10" s="103" customFormat="1" ht="18" customHeight="1">
      <c r="A24" s="98"/>
      <c r="B24" s="99"/>
      <c r="C24" s="309" t="s">
        <v>338</v>
      </c>
      <c r="D24" s="309"/>
      <c r="E24" s="310"/>
      <c r="F24" s="310"/>
      <c r="G24" s="310"/>
      <c r="H24" s="311"/>
      <c r="I24" s="101"/>
      <c r="J24" s="102"/>
    </row>
    <row r="25" spans="1:10" s="103" customFormat="1" ht="18" customHeight="1">
      <c r="A25" s="98"/>
      <c r="B25" s="99"/>
      <c r="C25" s="309" t="s">
        <v>339</v>
      </c>
      <c r="D25" s="309"/>
      <c r="E25" s="310"/>
      <c r="F25" s="310"/>
      <c r="G25" s="310"/>
      <c r="H25" s="311"/>
      <c r="I25" s="101"/>
      <c r="J25" s="102"/>
    </row>
    <row r="26" spans="1:10" s="103" customFormat="1" ht="18" customHeight="1">
      <c r="A26" s="98"/>
      <c r="B26" s="99"/>
      <c r="C26" s="309" t="s">
        <v>0</v>
      </c>
      <c r="D26" s="309"/>
      <c r="E26" s="312"/>
      <c r="F26" s="313"/>
      <c r="G26" s="313"/>
      <c r="H26" s="314"/>
      <c r="I26" s="101"/>
      <c r="J26" s="102"/>
    </row>
    <row r="27" spans="1:10" s="103" customFormat="1" ht="18" customHeight="1">
      <c r="A27" s="98"/>
      <c r="B27" s="99"/>
      <c r="C27" s="309" t="s">
        <v>340</v>
      </c>
      <c r="D27" s="309"/>
      <c r="E27" s="312"/>
      <c r="F27" s="313"/>
      <c r="G27" s="313"/>
      <c r="H27" s="314"/>
      <c r="I27" s="101"/>
      <c r="J27" s="102"/>
    </row>
    <row r="28" spans="1:10" s="103" customFormat="1" ht="18" customHeight="1">
      <c r="A28" s="98"/>
      <c r="B28" s="99"/>
      <c r="C28" s="309" t="s">
        <v>193</v>
      </c>
      <c r="D28" s="309"/>
      <c r="E28" s="322"/>
      <c r="F28" s="310"/>
      <c r="G28" s="310"/>
      <c r="H28" s="311"/>
      <c r="I28" s="101"/>
      <c r="J28" s="102"/>
    </row>
    <row r="29" spans="1:10" s="103" customFormat="1" ht="24" customHeight="1">
      <c r="A29" s="98"/>
      <c r="B29" s="99"/>
      <c r="C29" s="309" t="s">
        <v>341</v>
      </c>
      <c r="D29" s="309"/>
      <c r="E29" s="310" t="s">
        <v>342</v>
      </c>
      <c r="F29" s="310"/>
      <c r="G29" s="310"/>
      <c r="H29" s="311"/>
      <c r="I29" s="101"/>
      <c r="J29" s="102"/>
    </row>
    <row r="30" spans="1:10" s="103" customFormat="1" ht="26.25" customHeight="1" thickBot="1">
      <c r="A30" s="98"/>
      <c r="B30" s="99"/>
      <c r="C30" s="323" t="s">
        <v>343</v>
      </c>
      <c r="D30" s="323"/>
      <c r="E30" s="324" t="s">
        <v>344</v>
      </c>
      <c r="F30" s="324"/>
      <c r="G30" s="324"/>
      <c r="H30" s="325"/>
      <c r="I30" s="101"/>
      <c r="J30" s="102"/>
    </row>
    <row r="31" spans="1:10" s="103" customFormat="1" ht="12.75">
      <c r="A31" s="98"/>
      <c r="B31" s="99"/>
      <c r="C31" s="104"/>
      <c r="D31" s="104"/>
      <c r="E31" s="104"/>
      <c r="F31" s="100"/>
      <c r="G31" s="101"/>
      <c r="H31" s="101"/>
      <c r="I31" s="101"/>
      <c r="J31" s="102"/>
    </row>
    <row r="32" spans="1:10" s="103" customFormat="1" ht="18" customHeight="1">
      <c r="A32" s="98"/>
      <c r="B32" s="99"/>
      <c r="C32" s="301" t="s">
        <v>112</v>
      </c>
      <c r="D32" s="301"/>
      <c r="E32" s="301"/>
      <c r="F32" s="100"/>
      <c r="G32" s="101"/>
      <c r="H32" s="101"/>
      <c r="I32" s="101"/>
      <c r="J32" s="102"/>
    </row>
    <row r="33" spans="1:10" s="103" customFormat="1" ht="18" customHeight="1">
      <c r="A33" s="98"/>
      <c r="B33" s="99"/>
      <c r="C33" s="315" t="s">
        <v>338</v>
      </c>
      <c r="D33" s="315"/>
      <c r="E33" s="310"/>
      <c r="F33" s="310"/>
      <c r="G33" s="310"/>
      <c r="H33" s="311"/>
      <c r="I33" s="101"/>
      <c r="J33" s="102"/>
    </row>
    <row r="34" spans="1:10" s="103" customFormat="1" ht="18" customHeight="1">
      <c r="A34" s="98"/>
      <c r="B34" s="99"/>
      <c r="C34" s="315" t="s">
        <v>339</v>
      </c>
      <c r="D34" s="315"/>
      <c r="E34" s="310"/>
      <c r="F34" s="310"/>
      <c r="G34" s="310"/>
      <c r="H34" s="311"/>
      <c r="I34" s="101"/>
      <c r="J34" s="102"/>
    </row>
    <row r="35" spans="1:10" s="103" customFormat="1" ht="30" customHeight="1">
      <c r="A35" s="98"/>
      <c r="B35" s="99"/>
      <c r="C35" s="315" t="s">
        <v>0</v>
      </c>
      <c r="D35" s="315"/>
      <c r="E35" s="312"/>
      <c r="F35" s="313"/>
      <c r="G35" s="313"/>
      <c r="H35" s="314"/>
      <c r="I35" s="101"/>
      <c r="J35" s="102"/>
    </row>
    <row r="36" spans="1:10" s="103" customFormat="1" ht="18" customHeight="1">
      <c r="A36" s="98"/>
      <c r="B36" s="99"/>
      <c r="C36" s="315" t="s">
        <v>340</v>
      </c>
      <c r="D36" s="315"/>
      <c r="E36" s="316"/>
      <c r="F36" s="317"/>
      <c r="G36" s="317"/>
      <c r="H36" s="318"/>
      <c r="I36" s="101"/>
      <c r="J36" s="102"/>
    </row>
    <row r="37" spans="1:10" s="103" customFormat="1" ht="18" customHeight="1" thickBot="1">
      <c r="A37" s="98"/>
      <c r="B37" s="99"/>
      <c r="C37" s="319" t="s">
        <v>193</v>
      </c>
      <c r="D37" s="319"/>
      <c r="E37" s="320"/>
      <c r="F37" s="320"/>
      <c r="G37" s="320"/>
      <c r="H37" s="321"/>
      <c r="I37" s="101"/>
      <c r="J37" s="102"/>
    </row>
    <row r="38" spans="2:10" ht="40.5" customHeight="1" thickBot="1">
      <c r="B38" s="75"/>
      <c r="C38" s="76"/>
      <c r="D38" s="76"/>
      <c r="E38" s="76"/>
      <c r="F38" s="76"/>
      <c r="G38" s="76"/>
      <c r="H38" s="76"/>
      <c r="I38" s="76"/>
      <c r="J38" s="78"/>
    </row>
  </sheetData>
  <sheetProtection password="FA9C" sheet="1" objects="1" scenarios="1" formatColumns="0" formatRows="0"/>
  <mergeCells count="36">
    <mergeCell ref="C37:D37"/>
    <mergeCell ref="E37:H37"/>
    <mergeCell ref="C28:D28"/>
    <mergeCell ref="E28:H28"/>
    <mergeCell ref="C34:D34"/>
    <mergeCell ref="E34:H34"/>
    <mergeCell ref="C29:D29"/>
    <mergeCell ref="E29:H29"/>
    <mergeCell ref="C30:D30"/>
    <mergeCell ref="E30:H30"/>
    <mergeCell ref="C20:H20"/>
    <mergeCell ref="C35:D35"/>
    <mergeCell ref="E35:H35"/>
    <mergeCell ref="C36:D36"/>
    <mergeCell ref="C33:D33"/>
    <mergeCell ref="E33:H33"/>
    <mergeCell ref="C27:D27"/>
    <mergeCell ref="E27:H27"/>
    <mergeCell ref="E36:H36"/>
    <mergeCell ref="C32:E32"/>
    <mergeCell ref="C24:D24"/>
    <mergeCell ref="E24:H24"/>
    <mergeCell ref="C25:D25"/>
    <mergeCell ref="E25:H25"/>
    <mergeCell ref="C26:D26"/>
    <mergeCell ref="E26:H26"/>
    <mergeCell ref="B4:J4"/>
    <mergeCell ref="C21:H21"/>
    <mergeCell ref="C22:H22"/>
    <mergeCell ref="C23:E23"/>
    <mergeCell ref="C7:H7"/>
    <mergeCell ref="C8:H8"/>
    <mergeCell ref="C9:H9"/>
    <mergeCell ref="C10:H10"/>
    <mergeCell ref="C18:H18"/>
    <mergeCell ref="C19:H19"/>
  </mergeCells>
  <hyperlinks>
    <hyperlink ref="E30" r:id="rId1" display="http://eias.ru/?page=show_distrs"/>
  </hyperlinks>
  <printOptions/>
  <pageMargins left="0.75" right="0.75" top="1" bottom="1" header="0.5" footer="0.5"/>
  <pageSetup fitToHeight="1" fitToWidth="1" horizontalDpi="600" verticalDpi="600" orientation="portrait" paperSize="9" scale="81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EHSH_reestr_org">
    <tabColor indexed="47"/>
  </sheetPr>
  <dimension ref="A1:H14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1" customWidth="1"/>
  </cols>
  <sheetData>
    <row r="1" spans="1:8" ht="11.25">
      <c r="A1" s="111" t="s">
        <v>368</v>
      </c>
      <c r="B1" s="111" t="s">
        <v>185</v>
      </c>
      <c r="C1" s="111" t="s">
        <v>186</v>
      </c>
      <c r="D1" s="111" t="s">
        <v>293</v>
      </c>
      <c r="E1" s="111" t="s">
        <v>187</v>
      </c>
      <c r="F1" s="111" t="s">
        <v>188</v>
      </c>
      <c r="G1" s="111" t="s">
        <v>189</v>
      </c>
      <c r="H1" s="111" t="s">
        <v>294</v>
      </c>
    </row>
    <row r="2" spans="1:8" ht="11.25">
      <c r="A2" s="111">
        <v>1</v>
      </c>
      <c r="B2" s="111" t="s">
        <v>522</v>
      </c>
      <c r="C2" s="111" t="s">
        <v>523</v>
      </c>
      <c r="D2" s="111" t="s">
        <v>524</v>
      </c>
      <c r="E2" s="111" t="s">
        <v>526</v>
      </c>
      <c r="F2" s="111" t="s">
        <v>527</v>
      </c>
      <c r="G2" s="111" t="s">
        <v>525</v>
      </c>
      <c r="H2" s="111" t="s">
        <v>528</v>
      </c>
    </row>
    <row r="3" spans="1:8" ht="11.25">
      <c r="A3" s="111">
        <v>2</v>
      </c>
      <c r="B3" s="111" t="s">
        <v>529</v>
      </c>
      <c r="C3" s="111" t="s">
        <v>529</v>
      </c>
      <c r="D3" s="111" t="s">
        <v>530</v>
      </c>
      <c r="E3" s="111" t="s">
        <v>531</v>
      </c>
      <c r="F3" s="111" t="s">
        <v>532</v>
      </c>
      <c r="G3" s="111" t="s">
        <v>533</v>
      </c>
      <c r="H3" s="111" t="s">
        <v>528</v>
      </c>
    </row>
    <row r="4" spans="1:8" ht="11.25">
      <c r="A4" s="111">
        <v>3</v>
      </c>
      <c r="B4" s="111" t="s">
        <v>529</v>
      </c>
      <c r="C4" s="111" t="s">
        <v>529</v>
      </c>
      <c r="D4" s="111" t="s">
        <v>530</v>
      </c>
      <c r="E4" s="111" t="s">
        <v>534</v>
      </c>
      <c r="F4" s="111" t="s">
        <v>535</v>
      </c>
      <c r="G4" s="111" t="s">
        <v>533</v>
      </c>
      <c r="H4" s="111" t="s">
        <v>528</v>
      </c>
    </row>
    <row r="5" spans="1:8" ht="11.25">
      <c r="A5" s="111">
        <v>4</v>
      </c>
      <c r="B5" s="111" t="s">
        <v>529</v>
      </c>
      <c r="C5" s="111" t="s">
        <v>529</v>
      </c>
      <c r="D5" s="111" t="s">
        <v>530</v>
      </c>
      <c r="E5" s="111" t="s">
        <v>536</v>
      </c>
      <c r="F5" s="111" t="s">
        <v>537</v>
      </c>
      <c r="G5" s="111" t="s">
        <v>533</v>
      </c>
      <c r="H5" s="111" t="s">
        <v>528</v>
      </c>
    </row>
    <row r="6" spans="1:8" ht="11.25">
      <c r="A6" s="111">
        <v>5</v>
      </c>
      <c r="B6" s="111" t="s">
        <v>529</v>
      </c>
      <c r="C6" s="111" t="s">
        <v>529</v>
      </c>
      <c r="D6" s="111" t="s">
        <v>530</v>
      </c>
      <c r="E6" s="111" t="s">
        <v>538</v>
      </c>
      <c r="F6" s="111" t="s">
        <v>539</v>
      </c>
      <c r="G6" s="111" t="s">
        <v>533</v>
      </c>
      <c r="H6" s="111" t="s">
        <v>528</v>
      </c>
    </row>
    <row r="7" spans="1:8" ht="11.25">
      <c r="A7" s="111">
        <v>6</v>
      </c>
      <c r="B7" s="111" t="s">
        <v>529</v>
      </c>
      <c r="C7" s="111" t="s">
        <v>529</v>
      </c>
      <c r="D7" s="111" t="s">
        <v>530</v>
      </c>
      <c r="E7" s="111" t="s">
        <v>540</v>
      </c>
      <c r="F7" s="111" t="s">
        <v>541</v>
      </c>
      <c r="G7" s="111" t="s">
        <v>533</v>
      </c>
      <c r="H7" s="111" t="s">
        <v>528</v>
      </c>
    </row>
    <row r="8" spans="1:8" ht="11.25">
      <c r="A8" s="111">
        <v>7</v>
      </c>
      <c r="B8" s="111" t="s">
        <v>529</v>
      </c>
      <c r="C8" s="111" t="s">
        <v>529</v>
      </c>
      <c r="D8" s="111" t="s">
        <v>530</v>
      </c>
      <c r="E8" s="111" t="s">
        <v>542</v>
      </c>
      <c r="F8" s="111" t="s">
        <v>543</v>
      </c>
      <c r="G8" s="111" t="s">
        <v>544</v>
      </c>
      <c r="H8" s="111" t="s">
        <v>528</v>
      </c>
    </row>
    <row r="9" spans="1:8" ht="11.25">
      <c r="A9" s="111">
        <v>8</v>
      </c>
      <c r="B9" s="111" t="s">
        <v>529</v>
      </c>
      <c r="C9" s="111" t="s">
        <v>529</v>
      </c>
      <c r="D9" s="111" t="s">
        <v>530</v>
      </c>
      <c r="E9" s="111" t="s">
        <v>545</v>
      </c>
      <c r="F9" s="111" t="s">
        <v>546</v>
      </c>
      <c r="G9" s="111" t="s">
        <v>533</v>
      </c>
      <c r="H9" s="111" t="s">
        <v>528</v>
      </c>
    </row>
    <row r="10" spans="1:8" ht="11.25">
      <c r="A10" s="111">
        <v>9</v>
      </c>
      <c r="B10" s="111" t="s">
        <v>529</v>
      </c>
      <c r="C10" s="111" t="s">
        <v>529</v>
      </c>
      <c r="D10" s="111" t="s">
        <v>530</v>
      </c>
      <c r="E10" s="111" t="s">
        <v>547</v>
      </c>
      <c r="F10" s="111" t="s">
        <v>548</v>
      </c>
      <c r="G10" s="111" t="s">
        <v>533</v>
      </c>
      <c r="H10" s="111" t="s">
        <v>528</v>
      </c>
    </row>
    <row r="11" spans="1:8" ht="11.25">
      <c r="A11" s="111">
        <v>10</v>
      </c>
      <c r="B11" s="111" t="s">
        <v>549</v>
      </c>
      <c r="C11" s="111" t="s">
        <v>549</v>
      </c>
      <c r="D11" s="111" t="s">
        <v>550</v>
      </c>
      <c r="E11" s="111" t="s">
        <v>551</v>
      </c>
      <c r="F11" s="111" t="s">
        <v>552</v>
      </c>
      <c r="G11" s="111" t="s">
        <v>553</v>
      </c>
      <c r="H11" s="111" t="s">
        <v>528</v>
      </c>
    </row>
    <row r="12" spans="1:8" ht="11.25">
      <c r="A12" s="111">
        <v>11</v>
      </c>
      <c r="B12" s="111" t="s">
        <v>549</v>
      </c>
      <c r="C12" s="111" t="s">
        <v>549</v>
      </c>
      <c r="D12" s="111" t="s">
        <v>550</v>
      </c>
      <c r="E12" s="111" t="s">
        <v>554</v>
      </c>
      <c r="F12" s="111" t="s">
        <v>555</v>
      </c>
      <c r="G12" s="111" t="s">
        <v>556</v>
      </c>
      <c r="H12" s="111" t="s">
        <v>528</v>
      </c>
    </row>
    <row r="13" spans="1:8" ht="11.25">
      <c r="A13" s="111">
        <v>12</v>
      </c>
      <c r="B13" s="111" t="s">
        <v>549</v>
      </c>
      <c r="C13" s="111" t="s">
        <v>549</v>
      </c>
      <c r="D13" s="111" t="s">
        <v>550</v>
      </c>
      <c r="E13" s="111" t="s">
        <v>557</v>
      </c>
      <c r="F13" s="111" t="s">
        <v>558</v>
      </c>
      <c r="G13" s="111" t="s">
        <v>559</v>
      </c>
      <c r="H13" s="111" t="s">
        <v>528</v>
      </c>
    </row>
    <row r="14" spans="1:8" ht="11.25">
      <c r="A14" s="111">
        <v>13</v>
      </c>
      <c r="B14" s="111" t="s">
        <v>549</v>
      </c>
      <c r="C14" s="111" t="s">
        <v>549</v>
      </c>
      <c r="D14" s="111" t="s">
        <v>550</v>
      </c>
      <c r="E14" s="111" t="s">
        <v>560</v>
      </c>
      <c r="F14" s="111" t="s">
        <v>561</v>
      </c>
      <c r="G14" s="111" t="s">
        <v>521</v>
      </c>
      <c r="H14" s="111" t="s">
        <v>528</v>
      </c>
    </row>
    <row r="15" spans="1:8" ht="11.25">
      <c r="A15" s="111">
        <v>14</v>
      </c>
      <c r="B15" s="111" t="s">
        <v>549</v>
      </c>
      <c r="C15" s="111" t="s">
        <v>549</v>
      </c>
      <c r="D15" s="111" t="s">
        <v>550</v>
      </c>
      <c r="E15" s="111" t="s">
        <v>562</v>
      </c>
      <c r="F15" s="111" t="s">
        <v>563</v>
      </c>
      <c r="G15" s="111" t="s">
        <v>556</v>
      </c>
      <c r="H15" s="111" t="s">
        <v>528</v>
      </c>
    </row>
    <row r="16" spans="1:8" ht="11.25">
      <c r="A16" s="111">
        <v>15</v>
      </c>
      <c r="B16" s="111" t="s">
        <v>549</v>
      </c>
      <c r="C16" s="111" t="s">
        <v>549</v>
      </c>
      <c r="D16" s="111" t="s">
        <v>550</v>
      </c>
      <c r="E16" s="111" t="s">
        <v>564</v>
      </c>
      <c r="F16" s="111" t="s">
        <v>565</v>
      </c>
      <c r="G16" s="111" t="s">
        <v>566</v>
      </c>
      <c r="H16" s="111" t="s">
        <v>528</v>
      </c>
    </row>
    <row r="17" spans="1:8" ht="11.25">
      <c r="A17" s="111">
        <v>16</v>
      </c>
      <c r="B17" s="111" t="s">
        <v>549</v>
      </c>
      <c r="C17" s="111" t="s">
        <v>549</v>
      </c>
      <c r="D17" s="111" t="s">
        <v>550</v>
      </c>
      <c r="E17" s="111" t="s">
        <v>567</v>
      </c>
      <c r="F17" s="111" t="s">
        <v>568</v>
      </c>
      <c r="G17" s="111" t="s">
        <v>569</v>
      </c>
      <c r="H17" s="111" t="s">
        <v>528</v>
      </c>
    </row>
    <row r="18" spans="1:8" ht="11.25">
      <c r="A18" s="111">
        <v>17</v>
      </c>
      <c r="B18" s="111" t="s">
        <v>549</v>
      </c>
      <c r="C18" s="111" t="s">
        <v>549</v>
      </c>
      <c r="D18" s="111" t="s">
        <v>550</v>
      </c>
      <c r="E18" s="111" t="s">
        <v>570</v>
      </c>
      <c r="F18" s="111" t="s">
        <v>571</v>
      </c>
      <c r="G18" s="111" t="s">
        <v>572</v>
      </c>
      <c r="H18" s="111" t="s">
        <v>528</v>
      </c>
    </row>
    <row r="19" spans="1:8" ht="11.25">
      <c r="A19" s="111">
        <v>18</v>
      </c>
      <c r="B19" s="111" t="s">
        <v>549</v>
      </c>
      <c r="C19" s="111" t="s">
        <v>549</v>
      </c>
      <c r="D19" s="111" t="s">
        <v>550</v>
      </c>
      <c r="E19" s="111" t="s">
        <v>573</v>
      </c>
      <c r="F19" s="111" t="s">
        <v>574</v>
      </c>
      <c r="G19" s="111" t="s">
        <v>569</v>
      </c>
      <c r="H19" s="111" t="s">
        <v>528</v>
      </c>
    </row>
    <row r="20" spans="1:8" ht="11.25">
      <c r="A20" s="111">
        <v>19</v>
      </c>
      <c r="B20" s="111" t="s">
        <v>549</v>
      </c>
      <c r="C20" s="111" t="s">
        <v>549</v>
      </c>
      <c r="D20" s="111" t="s">
        <v>550</v>
      </c>
      <c r="E20" s="111" t="s">
        <v>575</v>
      </c>
      <c r="F20" s="111" t="s">
        <v>576</v>
      </c>
      <c r="G20" s="111" t="s">
        <v>569</v>
      </c>
      <c r="H20" s="111" t="s">
        <v>528</v>
      </c>
    </row>
    <row r="21" spans="1:8" ht="11.25">
      <c r="A21" s="111">
        <v>20</v>
      </c>
      <c r="B21" s="111" t="s">
        <v>549</v>
      </c>
      <c r="C21" s="111" t="s">
        <v>549</v>
      </c>
      <c r="D21" s="111" t="s">
        <v>550</v>
      </c>
      <c r="E21" s="111" t="s">
        <v>577</v>
      </c>
      <c r="F21" s="111" t="s">
        <v>578</v>
      </c>
      <c r="G21" s="111" t="s">
        <v>556</v>
      </c>
      <c r="H21" s="111" t="s">
        <v>528</v>
      </c>
    </row>
    <row r="22" spans="1:8" ht="11.25">
      <c r="A22" s="111">
        <v>21</v>
      </c>
      <c r="B22" s="111" t="s">
        <v>549</v>
      </c>
      <c r="C22" s="111" t="s">
        <v>549</v>
      </c>
      <c r="D22" s="111" t="s">
        <v>550</v>
      </c>
      <c r="E22" s="111" t="s">
        <v>579</v>
      </c>
      <c r="F22" s="111" t="s">
        <v>580</v>
      </c>
      <c r="G22" s="111" t="s">
        <v>556</v>
      </c>
      <c r="H22" s="111" t="s">
        <v>528</v>
      </c>
    </row>
    <row r="23" spans="1:8" ht="11.25">
      <c r="A23" s="111">
        <v>22</v>
      </c>
      <c r="B23" s="111" t="s">
        <v>549</v>
      </c>
      <c r="C23" s="111" t="s">
        <v>549</v>
      </c>
      <c r="D23" s="111" t="s">
        <v>550</v>
      </c>
      <c r="E23" s="111" t="s">
        <v>581</v>
      </c>
      <c r="F23" s="111" t="s">
        <v>582</v>
      </c>
      <c r="G23" s="111" t="s">
        <v>569</v>
      </c>
      <c r="H23" s="111" t="s">
        <v>528</v>
      </c>
    </row>
    <row r="24" spans="1:8" ht="11.25">
      <c r="A24" s="111">
        <v>23</v>
      </c>
      <c r="B24" s="111" t="s">
        <v>549</v>
      </c>
      <c r="C24" s="111" t="s">
        <v>549</v>
      </c>
      <c r="D24" s="111" t="s">
        <v>550</v>
      </c>
      <c r="E24" s="111" t="s">
        <v>584</v>
      </c>
      <c r="F24" s="111" t="s">
        <v>585</v>
      </c>
      <c r="G24" s="111" t="s">
        <v>559</v>
      </c>
      <c r="H24" s="111" t="s">
        <v>528</v>
      </c>
    </row>
    <row r="25" spans="1:8" ht="11.25">
      <c r="A25" s="111">
        <v>24</v>
      </c>
      <c r="B25" s="111" t="s">
        <v>549</v>
      </c>
      <c r="C25" s="111" t="s">
        <v>549</v>
      </c>
      <c r="D25" s="111" t="s">
        <v>550</v>
      </c>
      <c r="E25" s="111" t="s">
        <v>586</v>
      </c>
      <c r="F25" s="111" t="s">
        <v>587</v>
      </c>
      <c r="G25" s="111" t="s">
        <v>521</v>
      </c>
      <c r="H25" s="111" t="s">
        <v>528</v>
      </c>
    </row>
    <row r="26" spans="1:8" ht="11.25">
      <c r="A26" s="111">
        <v>25</v>
      </c>
      <c r="B26" s="111" t="s">
        <v>549</v>
      </c>
      <c r="C26" s="111" t="s">
        <v>549</v>
      </c>
      <c r="D26" s="111" t="s">
        <v>550</v>
      </c>
      <c r="E26" s="111" t="s">
        <v>588</v>
      </c>
      <c r="F26" s="111" t="s">
        <v>589</v>
      </c>
      <c r="G26" s="111" t="s">
        <v>556</v>
      </c>
      <c r="H26" s="111" t="s">
        <v>528</v>
      </c>
    </row>
    <row r="27" spans="1:8" ht="11.25">
      <c r="A27" s="111">
        <v>26</v>
      </c>
      <c r="B27" s="111" t="s">
        <v>549</v>
      </c>
      <c r="C27" s="111" t="s">
        <v>549</v>
      </c>
      <c r="D27" s="111" t="s">
        <v>550</v>
      </c>
      <c r="E27" s="111" t="s">
        <v>590</v>
      </c>
      <c r="F27" s="111" t="s">
        <v>591</v>
      </c>
      <c r="G27" s="111" t="s">
        <v>592</v>
      </c>
      <c r="H27" s="111" t="s">
        <v>528</v>
      </c>
    </row>
    <row r="28" spans="1:8" ht="11.25">
      <c r="A28" s="111">
        <v>27</v>
      </c>
      <c r="B28" s="111" t="s">
        <v>549</v>
      </c>
      <c r="C28" s="111" t="s">
        <v>549</v>
      </c>
      <c r="D28" s="111" t="s">
        <v>550</v>
      </c>
      <c r="E28" s="111" t="s">
        <v>593</v>
      </c>
      <c r="F28" s="111" t="s">
        <v>594</v>
      </c>
      <c r="G28" s="111" t="s">
        <v>559</v>
      </c>
      <c r="H28" s="111" t="s">
        <v>528</v>
      </c>
    </row>
    <row r="29" spans="1:8" ht="11.25">
      <c r="A29" s="111">
        <v>28</v>
      </c>
      <c r="B29" s="111" t="s">
        <v>549</v>
      </c>
      <c r="C29" s="111" t="s">
        <v>549</v>
      </c>
      <c r="D29" s="111" t="s">
        <v>550</v>
      </c>
      <c r="E29" s="111" t="s">
        <v>595</v>
      </c>
      <c r="F29" s="111" t="s">
        <v>596</v>
      </c>
      <c r="G29" s="111" t="s">
        <v>559</v>
      </c>
      <c r="H29" s="111" t="s">
        <v>528</v>
      </c>
    </row>
    <row r="30" spans="1:8" ht="11.25">
      <c r="A30" s="111">
        <v>29</v>
      </c>
      <c r="B30" s="111" t="s">
        <v>549</v>
      </c>
      <c r="C30" s="111" t="s">
        <v>549</v>
      </c>
      <c r="D30" s="111" t="s">
        <v>550</v>
      </c>
      <c r="E30" s="111" t="s">
        <v>597</v>
      </c>
      <c r="F30" s="111" t="s">
        <v>598</v>
      </c>
      <c r="G30" s="111" t="s">
        <v>572</v>
      </c>
      <c r="H30" s="111" t="s">
        <v>528</v>
      </c>
    </row>
    <row r="31" spans="1:8" ht="11.25">
      <c r="A31" s="111">
        <v>30</v>
      </c>
      <c r="B31" s="111" t="s">
        <v>549</v>
      </c>
      <c r="C31" s="111" t="s">
        <v>549</v>
      </c>
      <c r="D31" s="111" t="s">
        <v>550</v>
      </c>
      <c r="E31" s="111" t="s">
        <v>599</v>
      </c>
      <c r="F31" s="111" t="s">
        <v>600</v>
      </c>
      <c r="G31" s="111" t="s">
        <v>569</v>
      </c>
      <c r="H31" s="111" t="s">
        <v>528</v>
      </c>
    </row>
    <row r="32" spans="1:8" ht="11.25">
      <c r="A32" s="111">
        <v>31</v>
      </c>
      <c r="B32" s="111" t="s">
        <v>549</v>
      </c>
      <c r="C32" s="111" t="s">
        <v>549</v>
      </c>
      <c r="D32" s="111" t="s">
        <v>550</v>
      </c>
      <c r="E32" s="111" t="s">
        <v>601</v>
      </c>
      <c r="F32" s="111" t="s">
        <v>602</v>
      </c>
      <c r="G32" s="111" t="s">
        <v>556</v>
      </c>
      <c r="H32" s="111" t="s">
        <v>528</v>
      </c>
    </row>
    <row r="33" spans="1:8" ht="11.25">
      <c r="A33" s="111">
        <v>32</v>
      </c>
      <c r="B33" s="111" t="s">
        <v>549</v>
      </c>
      <c r="C33" s="111" t="s">
        <v>549</v>
      </c>
      <c r="D33" s="111" t="s">
        <v>550</v>
      </c>
      <c r="E33" s="111" t="s">
        <v>603</v>
      </c>
      <c r="F33" s="111" t="s">
        <v>604</v>
      </c>
      <c r="G33" s="111" t="s">
        <v>572</v>
      </c>
      <c r="H33" s="111" t="s">
        <v>528</v>
      </c>
    </row>
    <row r="34" spans="1:8" ht="11.25">
      <c r="A34" s="111">
        <v>33</v>
      </c>
      <c r="B34" s="111" t="s">
        <v>549</v>
      </c>
      <c r="C34" s="111" t="s">
        <v>549</v>
      </c>
      <c r="D34" s="111" t="s">
        <v>550</v>
      </c>
      <c r="E34" s="111" t="s">
        <v>605</v>
      </c>
      <c r="F34" s="111" t="s">
        <v>606</v>
      </c>
      <c r="G34" s="111" t="s">
        <v>572</v>
      </c>
      <c r="H34" s="111" t="s">
        <v>528</v>
      </c>
    </row>
    <row r="35" spans="1:8" ht="11.25">
      <c r="A35" s="111">
        <v>34</v>
      </c>
      <c r="B35" s="111" t="s">
        <v>549</v>
      </c>
      <c r="C35" s="111" t="s">
        <v>549</v>
      </c>
      <c r="D35" s="111" t="s">
        <v>550</v>
      </c>
      <c r="E35" s="111" t="s">
        <v>607</v>
      </c>
      <c r="F35" s="111" t="s">
        <v>608</v>
      </c>
      <c r="G35" s="111" t="s">
        <v>572</v>
      </c>
      <c r="H35" s="111" t="s">
        <v>528</v>
      </c>
    </row>
    <row r="36" spans="1:8" ht="11.25">
      <c r="A36" s="111">
        <v>35</v>
      </c>
      <c r="B36" s="111" t="s">
        <v>549</v>
      </c>
      <c r="C36" s="111" t="s">
        <v>549</v>
      </c>
      <c r="D36" s="111" t="s">
        <v>550</v>
      </c>
      <c r="E36" s="111" t="s">
        <v>609</v>
      </c>
      <c r="F36" s="111" t="s">
        <v>610</v>
      </c>
      <c r="G36" s="111" t="s">
        <v>556</v>
      </c>
      <c r="H36" s="111" t="s">
        <v>528</v>
      </c>
    </row>
    <row r="37" spans="1:8" ht="11.25">
      <c r="A37" s="111">
        <v>36</v>
      </c>
      <c r="B37" s="111" t="s">
        <v>549</v>
      </c>
      <c r="C37" s="111" t="s">
        <v>549</v>
      </c>
      <c r="D37" s="111" t="s">
        <v>550</v>
      </c>
      <c r="E37" s="111" t="s">
        <v>611</v>
      </c>
      <c r="F37" s="111" t="s">
        <v>612</v>
      </c>
      <c r="G37" s="111" t="s">
        <v>572</v>
      </c>
      <c r="H37" s="111" t="s">
        <v>528</v>
      </c>
    </row>
    <row r="38" spans="1:8" ht="11.25">
      <c r="A38" s="111">
        <v>37</v>
      </c>
      <c r="B38" s="111" t="s">
        <v>549</v>
      </c>
      <c r="C38" s="111" t="s">
        <v>549</v>
      </c>
      <c r="D38" s="111" t="s">
        <v>550</v>
      </c>
      <c r="E38" s="111" t="s">
        <v>613</v>
      </c>
      <c r="F38" s="111" t="s">
        <v>614</v>
      </c>
      <c r="G38" s="111" t="s">
        <v>559</v>
      </c>
      <c r="H38" s="111" t="s">
        <v>528</v>
      </c>
    </row>
    <row r="39" spans="1:8" ht="11.25">
      <c r="A39" s="111">
        <v>38</v>
      </c>
      <c r="B39" s="111" t="s">
        <v>549</v>
      </c>
      <c r="C39" s="111" t="s">
        <v>549</v>
      </c>
      <c r="D39" s="111" t="s">
        <v>550</v>
      </c>
      <c r="E39" s="111" t="s">
        <v>615</v>
      </c>
      <c r="F39" s="111" t="s">
        <v>616</v>
      </c>
      <c r="G39" s="111" t="s">
        <v>569</v>
      </c>
      <c r="H39" s="111" t="s">
        <v>528</v>
      </c>
    </row>
    <row r="40" spans="1:8" ht="11.25">
      <c r="A40" s="111">
        <v>39</v>
      </c>
      <c r="B40" s="111" t="s">
        <v>549</v>
      </c>
      <c r="C40" s="111" t="s">
        <v>549</v>
      </c>
      <c r="D40" s="111" t="s">
        <v>550</v>
      </c>
      <c r="E40" s="111" t="s">
        <v>617</v>
      </c>
      <c r="F40" s="111" t="s">
        <v>618</v>
      </c>
      <c r="G40" s="111" t="s">
        <v>583</v>
      </c>
      <c r="H40" s="111" t="s">
        <v>528</v>
      </c>
    </row>
    <row r="41" spans="1:8" ht="11.25">
      <c r="A41" s="111">
        <v>40</v>
      </c>
      <c r="B41" s="111" t="s">
        <v>549</v>
      </c>
      <c r="C41" s="111" t="s">
        <v>549</v>
      </c>
      <c r="D41" s="111" t="s">
        <v>550</v>
      </c>
      <c r="E41" s="111" t="s">
        <v>619</v>
      </c>
      <c r="F41" s="111" t="s">
        <v>620</v>
      </c>
      <c r="G41" s="111" t="s">
        <v>572</v>
      </c>
      <c r="H41" s="111" t="s">
        <v>528</v>
      </c>
    </row>
    <row r="42" spans="1:8" ht="11.25">
      <c r="A42" s="111">
        <v>41</v>
      </c>
      <c r="B42" s="111" t="s">
        <v>549</v>
      </c>
      <c r="C42" s="111" t="s">
        <v>549</v>
      </c>
      <c r="D42" s="111" t="s">
        <v>550</v>
      </c>
      <c r="E42" s="111" t="s">
        <v>621</v>
      </c>
      <c r="F42" s="111" t="s">
        <v>622</v>
      </c>
      <c r="G42" s="111" t="s">
        <v>569</v>
      </c>
      <c r="H42" s="111" t="s">
        <v>528</v>
      </c>
    </row>
    <row r="43" spans="1:8" ht="11.25">
      <c r="A43" s="111">
        <v>42</v>
      </c>
      <c r="B43" s="111" t="s">
        <v>549</v>
      </c>
      <c r="C43" s="111" t="s">
        <v>549</v>
      </c>
      <c r="D43" s="111" t="s">
        <v>550</v>
      </c>
      <c r="E43" s="111" t="s">
        <v>623</v>
      </c>
      <c r="F43" s="111" t="s">
        <v>624</v>
      </c>
      <c r="G43" s="111" t="s">
        <v>559</v>
      </c>
      <c r="H43" s="111" t="s">
        <v>528</v>
      </c>
    </row>
    <row r="44" spans="1:8" ht="11.25">
      <c r="A44" s="111">
        <v>43</v>
      </c>
      <c r="B44" s="111" t="s">
        <v>549</v>
      </c>
      <c r="C44" s="111" t="s">
        <v>549</v>
      </c>
      <c r="D44" s="111" t="s">
        <v>550</v>
      </c>
      <c r="E44" s="111" t="s">
        <v>625</v>
      </c>
      <c r="F44" s="111" t="s">
        <v>626</v>
      </c>
      <c r="G44" s="111" t="s">
        <v>572</v>
      </c>
      <c r="H44" s="111" t="s">
        <v>528</v>
      </c>
    </row>
    <row r="45" spans="1:8" ht="11.25">
      <c r="A45" s="111">
        <v>44</v>
      </c>
      <c r="B45" s="111" t="s">
        <v>549</v>
      </c>
      <c r="C45" s="111" t="s">
        <v>549</v>
      </c>
      <c r="D45" s="111" t="s">
        <v>550</v>
      </c>
      <c r="E45" s="111" t="s">
        <v>627</v>
      </c>
      <c r="F45" s="111" t="s">
        <v>628</v>
      </c>
      <c r="G45" s="111" t="s">
        <v>583</v>
      </c>
      <c r="H45" s="111" t="s">
        <v>528</v>
      </c>
    </row>
    <row r="46" spans="1:8" ht="11.25">
      <c r="A46" s="111">
        <v>45</v>
      </c>
      <c r="B46" s="111" t="s">
        <v>549</v>
      </c>
      <c r="C46" s="111" t="s">
        <v>549</v>
      </c>
      <c r="D46" s="111" t="s">
        <v>550</v>
      </c>
      <c r="E46" s="111" t="s">
        <v>629</v>
      </c>
      <c r="F46" s="111" t="s">
        <v>630</v>
      </c>
      <c r="G46" s="111" t="s">
        <v>572</v>
      </c>
      <c r="H46" s="111" t="s">
        <v>528</v>
      </c>
    </row>
    <row r="47" spans="1:8" ht="11.25">
      <c r="A47" s="111">
        <v>46</v>
      </c>
      <c r="B47" s="111" t="s">
        <v>549</v>
      </c>
      <c r="C47" s="111" t="s">
        <v>549</v>
      </c>
      <c r="D47" s="111" t="s">
        <v>550</v>
      </c>
      <c r="E47" s="111" t="s">
        <v>631</v>
      </c>
      <c r="F47" s="111" t="s">
        <v>632</v>
      </c>
      <c r="G47" s="111" t="s">
        <v>569</v>
      </c>
      <c r="H47" s="111" t="s">
        <v>528</v>
      </c>
    </row>
    <row r="48" spans="1:8" ht="11.25">
      <c r="A48" s="111">
        <v>47</v>
      </c>
      <c r="B48" s="111" t="s">
        <v>549</v>
      </c>
      <c r="C48" s="111" t="s">
        <v>549</v>
      </c>
      <c r="D48" s="111" t="s">
        <v>550</v>
      </c>
      <c r="E48" s="111" t="s">
        <v>633</v>
      </c>
      <c r="F48" s="111" t="s">
        <v>634</v>
      </c>
      <c r="G48" s="111" t="s">
        <v>569</v>
      </c>
      <c r="H48" s="111" t="s">
        <v>528</v>
      </c>
    </row>
    <row r="49" spans="1:8" ht="11.25">
      <c r="A49" s="111">
        <v>48</v>
      </c>
      <c r="B49" s="111" t="s">
        <v>549</v>
      </c>
      <c r="C49" s="111" t="s">
        <v>549</v>
      </c>
      <c r="D49" s="111" t="s">
        <v>550</v>
      </c>
      <c r="E49" s="111" t="s">
        <v>635</v>
      </c>
      <c r="F49" s="111" t="s">
        <v>636</v>
      </c>
      <c r="G49" s="111" t="s">
        <v>583</v>
      </c>
      <c r="H49" s="111" t="s">
        <v>528</v>
      </c>
    </row>
    <row r="50" spans="1:8" ht="11.25">
      <c r="A50" s="111">
        <v>49</v>
      </c>
      <c r="B50" s="111" t="s">
        <v>549</v>
      </c>
      <c r="C50" s="111" t="s">
        <v>549</v>
      </c>
      <c r="D50" s="111" t="s">
        <v>550</v>
      </c>
      <c r="E50" s="111" t="s">
        <v>637</v>
      </c>
      <c r="F50" s="111" t="s">
        <v>638</v>
      </c>
      <c r="G50" s="111" t="s">
        <v>583</v>
      </c>
      <c r="H50" s="111" t="s">
        <v>528</v>
      </c>
    </row>
    <row r="51" spans="1:8" ht="11.25">
      <c r="A51" s="111">
        <v>50</v>
      </c>
      <c r="B51" s="111" t="s">
        <v>549</v>
      </c>
      <c r="C51" s="111" t="s">
        <v>549</v>
      </c>
      <c r="D51" s="111" t="s">
        <v>550</v>
      </c>
      <c r="E51" s="111" t="s">
        <v>639</v>
      </c>
      <c r="F51" s="111" t="s">
        <v>640</v>
      </c>
      <c r="G51" s="111" t="s">
        <v>583</v>
      </c>
      <c r="H51" s="111" t="s">
        <v>528</v>
      </c>
    </row>
    <row r="52" spans="1:8" ht="11.25">
      <c r="A52" s="111">
        <v>51</v>
      </c>
      <c r="B52" s="111" t="s">
        <v>549</v>
      </c>
      <c r="C52" s="111" t="s">
        <v>549</v>
      </c>
      <c r="D52" s="111" t="s">
        <v>550</v>
      </c>
      <c r="E52" s="111" t="s">
        <v>641</v>
      </c>
      <c r="F52" s="111" t="s">
        <v>642</v>
      </c>
      <c r="G52" s="111" t="s">
        <v>559</v>
      </c>
      <c r="H52" s="111" t="s">
        <v>528</v>
      </c>
    </row>
    <row r="53" spans="1:8" ht="11.25">
      <c r="A53" s="111">
        <v>52</v>
      </c>
      <c r="B53" s="111" t="s">
        <v>549</v>
      </c>
      <c r="C53" s="111" t="s">
        <v>549</v>
      </c>
      <c r="D53" s="111" t="s">
        <v>550</v>
      </c>
      <c r="E53" s="111" t="s">
        <v>643</v>
      </c>
      <c r="F53" s="111" t="s">
        <v>644</v>
      </c>
      <c r="G53" s="111" t="s">
        <v>556</v>
      </c>
      <c r="H53" s="111" t="s">
        <v>528</v>
      </c>
    </row>
    <row r="54" spans="1:8" ht="11.25">
      <c r="A54" s="111">
        <v>53</v>
      </c>
      <c r="B54" s="111" t="s">
        <v>549</v>
      </c>
      <c r="C54" s="111" t="s">
        <v>549</v>
      </c>
      <c r="D54" s="111" t="s">
        <v>550</v>
      </c>
      <c r="E54" s="111" t="s">
        <v>645</v>
      </c>
      <c r="F54" s="111" t="s">
        <v>646</v>
      </c>
      <c r="G54" s="111" t="s">
        <v>556</v>
      </c>
      <c r="H54" s="111" t="s">
        <v>528</v>
      </c>
    </row>
    <row r="55" spans="1:8" ht="11.25">
      <c r="A55" s="111">
        <v>54</v>
      </c>
      <c r="B55" s="111" t="s">
        <v>549</v>
      </c>
      <c r="C55" s="111" t="s">
        <v>549</v>
      </c>
      <c r="D55" s="111" t="s">
        <v>550</v>
      </c>
      <c r="E55" s="111" t="s">
        <v>647</v>
      </c>
      <c r="F55" s="111" t="s">
        <v>648</v>
      </c>
      <c r="G55" s="111" t="s">
        <v>559</v>
      </c>
      <c r="H55" s="111" t="s">
        <v>528</v>
      </c>
    </row>
    <row r="56" spans="1:8" ht="11.25">
      <c r="A56" s="111">
        <v>55</v>
      </c>
      <c r="B56" s="111" t="s">
        <v>549</v>
      </c>
      <c r="C56" s="111" t="s">
        <v>549</v>
      </c>
      <c r="D56" s="111" t="s">
        <v>550</v>
      </c>
      <c r="E56" s="111" t="s">
        <v>649</v>
      </c>
      <c r="F56" s="111" t="s">
        <v>650</v>
      </c>
      <c r="G56" s="111" t="s">
        <v>583</v>
      </c>
      <c r="H56" s="111" t="s">
        <v>528</v>
      </c>
    </row>
    <row r="57" spans="1:8" ht="11.25">
      <c r="A57" s="111">
        <v>56</v>
      </c>
      <c r="B57" s="111" t="s">
        <v>549</v>
      </c>
      <c r="C57" s="111" t="s">
        <v>549</v>
      </c>
      <c r="D57" s="111" t="s">
        <v>550</v>
      </c>
      <c r="E57" s="111" t="s">
        <v>651</v>
      </c>
      <c r="F57" s="111" t="s">
        <v>652</v>
      </c>
      <c r="G57" s="111" t="s">
        <v>569</v>
      </c>
      <c r="H57" s="111" t="s">
        <v>528</v>
      </c>
    </row>
    <row r="58" spans="1:8" ht="11.25">
      <c r="A58" s="111">
        <v>57</v>
      </c>
      <c r="B58" s="111" t="s">
        <v>549</v>
      </c>
      <c r="C58" s="111" t="s">
        <v>549</v>
      </c>
      <c r="D58" s="111" t="s">
        <v>550</v>
      </c>
      <c r="E58" s="111" t="s">
        <v>653</v>
      </c>
      <c r="F58" s="111" t="s">
        <v>654</v>
      </c>
      <c r="G58" s="111" t="s">
        <v>559</v>
      </c>
      <c r="H58" s="111" t="s">
        <v>528</v>
      </c>
    </row>
    <row r="59" spans="1:8" ht="11.25">
      <c r="A59" s="111">
        <v>58</v>
      </c>
      <c r="B59" s="111" t="s">
        <v>549</v>
      </c>
      <c r="C59" s="111" t="s">
        <v>549</v>
      </c>
      <c r="D59" s="111" t="s">
        <v>550</v>
      </c>
      <c r="E59" s="111" t="s">
        <v>655</v>
      </c>
      <c r="F59" s="111" t="s">
        <v>656</v>
      </c>
      <c r="G59" s="111" t="s">
        <v>572</v>
      </c>
      <c r="H59" s="111" t="s">
        <v>528</v>
      </c>
    </row>
    <row r="60" spans="1:8" ht="11.25">
      <c r="A60" s="111">
        <v>59</v>
      </c>
      <c r="B60" s="111" t="s">
        <v>549</v>
      </c>
      <c r="C60" s="111" t="s">
        <v>549</v>
      </c>
      <c r="D60" s="111" t="s">
        <v>550</v>
      </c>
      <c r="E60" s="111" t="s">
        <v>657</v>
      </c>
      <c r="F60" s="111" t="s">
        <v>658</v>
      </c>
      <c r="G60" s="111" t="s">
        <v>559</v>
      </c>
      <c r="H60" s="111" t="s">
        <v>528</v>
      </c>
    </row>
    <row r="61" spans="1:8" ht="11.25">
      <c r="A61" s="111">
        <v>60</v>
      </c>
      <c r="B61" s="111" t="s">
        <v>549</v>
      </c>
      <c r="C61" s="111" t="s">
        <v>549</v>
      </c>
      <c r="D61" s="111" t="s">
        <v>550</v>
      </c>
      <c r="E61" s="111" t="s">
        <v>659</v>
      </c>
      <c r="F61" s="111" t="s">
        <v>660</v>
      </c>
      <c r="G61" s="111" t="s">
        <v>572</v>
      </c>
      <c r="H61" s="111" t="s">
        <v>528</v>
      </c>
    </row>
    <row r="62" spans="1:8" ht="11.25">
      <c r="A62" s="111">
        <v>61</v>
      </c>
      <c r="B62" s="111" t="s">
        <v>549</v>
      </c>
      <c r="C62" s="111" t="s">
        <v>549</v>
      </c>
      <c r="D62" s="111" t="s">
        <v>550</v>
      </c>
      <c r="E62" s="111" t="s">
        <v>661</v>
      </c>
      <c r="F62" s="111" t="s">
        <v>662</v>
      </c>
      <c r="G62" s="111" t="s">
        <v>559</v>
      </c>
      <c r="H62" s="111" t="s">
        <v>528</v>
      </c>
    </row>
    <row r="63" spans="1:8" ht="11.25">
      <c r="A63" s="111">
        <v>62</v>
      </c>
      <c r="B63" s="111" t="s">
        <v>663</v>
      </c>
      <c r="C63" s="111" t="s">
        <v>663</v>
      </c>
      <c r="D63" s="111" t="s">
        <v>664</v>
      </c>
      <c r="E63" s="111" t="s">
        <v>665</v>
      </c>
      <c r="F63" s="111" t="s">
        <v>666</v>
      </c>
      <c r="G63" s="111" t="s">
        <v>667</v>
      </c>
      <c r="H63" s="111" t="s">
        <v>528</v>
      </c>
    </row>
    <row r="64" spans="1:8" ht="11.25">
      <c r="A64" s="111">
        <v>63</v>
      </c>
      <c r="B64" s="111" t="s">
        <v>663</v>
      </c>
      <c r="C64" s="111" t="s">
        <v>663</v>
      </c>
      <c r="D64" s="111" t="s">
        <v>664</v>
      </c>
      <c r="E64" s="111" t="s">
        <v>668</v>
      </c>
      <c r="F64" s="111" t="s">
        <v>669</v>
      </c>
      <c r="G64" s="111" t="s">
        <v>670</v>
      </c>
      <c r="H64" s="111" t="s">
        <v>528</v>
      </c>
    </row>
    <row r="65" spans="1:8" ht="11.25">
      <c r="A65" s="111">
        <v>64</v>
      </c>
      <c r="B65" s="111" t="s">
        <v>663</v>
      </c>
      <c r="C65" s="111" t="s">
        <v>663</v>
      </c>
      <c r="D65" s="111" t="s">
        <v>664</v>
      </c>
      <c r="E65" s="111" t="s">
        <v>671</v>
      </c>
      <c r="F65" s="111" t="s">
        <v>672</v>
      </c>
      <c r="G65" s="111" t="s">
        <v>521</v>
      </c>
      <c r="H65" s="111" t="s">
        <v>528</v>
      </c>
    </row>
    <row r="66" spans="1:8" ht="11.25">
      <c r="A66" s="111">
        <v>65</v>
      </c>
      <c r="B66" s="111" t="s">
        <v>663</v>
      </c>
      <c r="C66" s="111" t="s">
        <v>663</v>
      </c>
      <c r="D66" s="111" t="s">
        <v>664</v>
      </c>
      <c r="E66" s="111" t="s">
        <v>673</v>
      </c>
      <c r="F66" s="111" t="s">
        <v>674</v>
      </c>
      <c r="G66" s="111" t="s">
        <v>675</v>
      </c>
      <c r="H66" s="111" t="s">
        <v>528</v>
      </c>
    </row>
    <row r="67" spans="1:8" ht="11.25">
      <c r="A67" s="111">
        <v>66</v>
      </c>
      <c r="B67" s="111" t="s">
        <v>663</v>
      </c>
      <c r="C67" s="111" t="s">
        <v>663</v>
      </c>
      <c r="D67" s="111" t="s">
        <v>664</v>
      </c>
      <c r="E67" s="111" t="s">
        <v>676</v>
      </c>
      <c r="F67" s="111" t="s">
        <v>677</v>
      </c>
      <c r="G67" s="111" t="s">
        <v>678</v>
      </c>
      <c r="H67" s="111" t="s">
        <v>528</v>
      </c>
    </row>
    <row r="68" spans="1:8" ht="11.25">
      <c r="A68" s="111">
        <v>67</v>
      </c>
      <c r="B68" s="111" t="s">
        <v>663</v>
      </c>
      <c r="C68" s="111" t="s">
        <v>663</v>
      </c>
      <c r="D68" s="111" t="s">
        <v>664</v>
      </c>
      <c r="E68" s="111" t="s">
        <v>679</v>
      </c>
      <c r="F68" s="111" t="s">
        <v>680</v>
      </c>
      <c r="G68" s="111" t="s">
        <v>678</v>
      </c>
      <c r="H68" s="111" t="s">
        <v>528</v>
      </c>
    </row>
    <row r="69" spans="1:8" ht="11.25">
      <c r="A69" s="111">
        <v>68</v>
      </c>
      <c r="B69" s="111" t="s">
        <v>663</v>
      </c>
      <c r="C69" s="111" t="s">
        <v>663</v>
      </c>
      <c r="D69" s="111" t="s">
        <v>664</v>
      </c>
      <c r="E69" s="111" t="s">
        <v>681</v>
      </c>
      <c r="F69" s="111" t="s">
        <v>682</v>
      </c>
      <c r="G69" s="111" t="s">
        <v>678</v>
      </c>
      <c r="H69" s="111" t="s">
        <v>528</v>
      </c>
    </row>
    <row r="70" spans="1:8" ht="11.25">
      <c r="A70" s="111">
        <v>69</v>
      </c>
      <c r="B70" s="111" t="s">
        <v>663</v>
      </c>
      <c r="C70" s="111" t="s">
        <v>663</v>
      </c>
      <c r="D70" s="111" t="s">
        <v>664</v>
      </c>
      <c r="E70" s="111" t="s">
        <v>683</v>
      </c>
      <c r="F70" s="111" t="s">
        <v>684</v>
      </c>
      <c r="G70" s="111" t="s">
        <v>678</v>
      </c>
      <c r="H70" s="111" t="s">
        <v>528</v>
      </c>
    </row>
    <row r="71" spans="1:8" ht="11.25">
      <c r="A71" s="111">
        <v>70</v>
      </c>
      <c r="B71" s="111" t="s">
        <v>663</v>
      </c>
      <c r="C71" s="111" t="s">
        <v>663</v>
      </c>
      <c r="D71" s="111" t="s">
        <v>664</v>
      </c>
      <c r="E71" s="111" t="s">
        <v>685</v>
      </c>
      <c r="F71" s="111" t="s">
        <v>686</v>
      </c>
      <c r="G71" s="111" t="s">
        <v>678</v>
      </c>
      <c r="H71" s="111" t="s">
        <v>528</v>
      </c>
    </row>
    <row r="72" spans="1:8" ht="11.25">
      <c r="A72" s="111">
        <v>71</v>
      </c>
      <c r="B72" s="111" t="s">
        <v>687</v>
      </c>
      <c r="C72" s="111" t="s">
        <v>689</v>
      </c>
      <c r="D72" s="111" t="s">
        <v>688</v>
      </c>
      <c r="E72" s="111" t="s">
        <v>690</v>
      </c>
      <c r="F72" s="111" t="s">
        <v>691</v>
      </c>
      <c r="G72" s="111" t="s">
        <v>692</v>
      </c>
      <c r="H72" s="111" t="s">
        <v>528</v>
      </c>
    </row>
    <row r="73" spans="1:8" ht="11.25">
      <c r="A73" s="111">
        <v>72</v>
      </c>
      <c r="B73" s="111" t="s">
        <v>687</v>
      </c>
      <c r="C73" s="111" t="s">
        <v>689</v>
      </c>
      <c r="D73" s="111" t="s">
        <v>688</v>
      </c>
      <c r="E73" s="111" t="s">
        <v>693</v>
      </c>
      <c r="F73" s="111" t="s">
        <v>694</v>
      </c>
      <c r="G73" s="111" t="s">
        <v>692</v>
      </c>
      <c r="H73" s="111" t="s">
        <v>528</v>
      </c>
    </row>
    <row r="74" spans="1:8" ht="11.25">
      <c r="A74" s="111">
        <v>73</v>
      </c>
      <c r="B74" s="111" t="s">
        <v>695</v>
      </c>
      <c r="C74" s="111" t="s">
        <v>697</v>
      </c>
      <c r="D74" s="111" t="s">
        <v>696</v>
      </c>
      <c r="E74" s="111" t="s">
        <v>698</v>
      </c>
      <c r="F74" s="111" t="s">
        <v>699</v>
      </c>
      <c r="G74" s="111" t="s">
        <v>700</v>
      </c>
      <c r="H74" s="111" t="s">
        <v>528</v>
      </c>
    </row>
    <row r="75" spans="1:8" ht="11.25">
      <c r="A75" s="111">
        <v>74</v>
      </c>
      <c r="B75" s="111" t="s">
        <v>695</v>
      </c>
      <c r="C75" s="111" t="s">
        <v>697</v>
      </c>
      <c r="D75" s="111" t="s">
        <v>696</v>
      </c>
      <c r="E75" s="111" t="s">
        <v>701</v>
      </c>
      <c r="F75" s="111" t="s">
        <v>702</v>
      </c>
      <c r="G75" s="111" t="s">
        <v>703</v>
      </c>
      <c r="H75" s="111" t="s">
        <v>528</v>
      </c>
    </row>
    <row r="76" spans="1:8" ht="11.25">
      <c r="A76" s="111">
        <v>75</v>
      </c>
      <c r="B76" s="111" t="s">
        <v>704</v>
      </c>
      <c r="C76" s="111" t="s">
        <v>706</v>
      </c>
      <c r="D76" s="111" t="s">
        <v>705</v>
      </c>
      <c r="E76" s="111" t="s">
        <v>707</v>
      </c>
      <c r="F76" s="111" t="s">
        <v>708</v>
      </c>
      <c r="G76" s="111" t="s">
        <v>709</v>
      </c>
      <c r="H76" s="111" t="s">
        <v>528</v>
      </c>
    </row>
    <row r="77" spans="1:8" ht="11.25">
      <c r="A77" s="111">
        <v>76</v>
      </c>
      <c r="B77" s="111" t="s">
        <v>710</v>
      </c>
      <c r="C77" s="111" t="s">
        <v>712</v>
      </c>
      <c r="D77" s="111" t="s">
        <v>713</v>
      </c>
      <c r="E77" s="111" t="s">
        <v>714</v>
      </c>
      <c r="F77" s="111" t="s">
        <v>715</v>
      </c>
      <c r="G77" s="111" t="s">
        <v>711</v>
      </c>
      <c r="H77" s="111" t="s">
        <v>528</v>
      </c>
    </row>
    <row r="78" spans="1:8" ht="11.25">
      <c r="A78" s="111">
        <v>77</v>
      </c>
      <c r="B78" s="111" t="s">
        <v>716</v>
      </c>
      <c r="C78" s="111" t="s">
        <v>717</v>
      </c>
      <c r="D78" s="111" t="s">
        <v>718</v>
      </c>
      <c r="E78" s="111" t="s">
        <v>719</v>
      </c>
      <c r="F78" s="111" t="s">
        <v>720</v>
      </c>
      <c r="G78" s="111" t="s">
        <v>721</v>
      </c>
      <c r="H78" s="111" t="s">
        <v>528</v>
      </c>
    </row>
    <row r="79" spans="1:8" ht="11.25">
      <c r="A79" s="111">
        <v>78</v>
      </c>
      <c r="B79" s="111" t="s">
        <v>722</v>
      </c>
      <c r="C79" s="111" t="s">
        <v>724</v>
      </c>
      <c r="D79" s="111" t="s">
        <v>725</v>
      </c>
      <c r="E79" s="111" t="s">
        <v>726</v>
      </c>
      <c r="F79" s="111" t="s">
        <v>727</v>
      </c>
      <c r="G79" s="111" t="s">
        <v>728</v>
      </c>
      <c r="H79" s="111" t="s">
        <v>528</v>
      </c>
    </row>
    <row r="80" spans="1:8" ht="11.25">
      <c r="A80" s="111">
        <v>79</v>
      </c>
      <c r="B80" s="111" t="s">
        <v>722</v>
      </c>
      <c r="C80" s="111" t="s">
        <v>724</v>
      </c>
      <c r="D80" s="111" t="s">
        <v>725</v>
      </c>
      <c r="E80" s="111" t="s">
        <v>729</v>
      </c>
      <c r="F80" s="111" t="s">
        <v>730</v>
      </c>
      <c r="G80" s="111" t="s">
        <v>723</v>
      </c>
      <c r="H80" s="111" t="s">
        <v>528</v>
      </c>
    </row>
    <row r="81" spans="1:8" ht="11.25">
      <c r="A81" s="111">
        <v>80</v>
      </c>
      <c r="B81" s="111" t="s">
        <v>731</v>
      </c>
      <c r="C81" s="111" t="s">
        <v>732</v>
      </c>
      <c r="D81" s="111" t="s">
        <v>733</v>
      </c>
      <c r="E81" s="111" t="s">
        <v>734</v>
      </c>
      <c r="F81" s="111" t="s">
        <v>735</v>
      </c>
      <c r="G81" s="111" t="s">
        <v>736</v>
      </c>
      <c r="H81" s="111" t="s">
        <v>528</v>
      </c>
    </row>
    <row r="82" spans="1:8" ht="11.25">
      <c r="A82" s="111">
        <v>81</v>
      </c>
      <c r="B82" s="111" t="s">
        <v>731</v>
      </c>
      <c r="C82" s="111" t="s">
        <v>732</v>
      </c>
      <c r="D82" s="111" t="s">
        <v>733</v>
      </c>
      <c r="E82" s="111" t="s">
        <v>737</v>
      </c>
      <c r="F82" s="111" t="s">
        <v>738</v>
      </c>
      <c r="G82" s="111" t="s">
        <v>572</v>
      </c>
      <c r="H82" s="111" t="s">
        <v>528</v>
      </c>
    </row>
    <row r="83" spans="1:8" ht="11.25">
      <c r="A83" s="111">
        <v>82</v>
      </c>
      <c r="B83" s="111" t="s">
        <v>739</v>
      </c>
      <c r="C83" s="111" t="s">
        <v>740</v>
      </c>
      <c r="D83" s="111" t="s">
        <v>741</v>
      </c>
      <c r="E83" s="111" t="s">
        <v>742</v>
      </c>
      <c r="F83" s="111" t="s">
        <v>743</v>
      </c>
      <c r="G83" s="111" t="s">
        <v>744</v>
      </c>
      <c r="H83" s="111" t="s">
        <v>528</v>
      </c>
    </row>
    <row r="84" spans="1:8" ht="11.25">
      <c r="A84" s="111">
        <v>83</v>
      </c>
      <c r="B84" s="111" t="s">
        <v>739</v>
      </c>
      <c r="C84" s="111" t="s">
        <v>740</v>
      </c>
      <c r="D84" s="111" t="s">
        <v>741</v>
      </c>
      <c r="E84" s="111" t="s">
        <v>745</v>
      </c>
      <c r="F84" s="111" t="s">
        <v>746</v>
      </c>
      <c r="G84" s="111" t="s">
        <v>744</v>
      </c>
      <c r="H84" s="111" t="s">
        <v>528</v>
      </c>
    </row>
    <row r="85" spans="1:8" ht="11.25">
      <c r="A85" s="111">
        <v>84</v>
      </c>
      <c r="B85" s="111" t="s">
        <v>747</v>
      </c>
      <c r="C85" s="111" t="s">
        <v>748</v>
      </c>
      <c r="D85" s="111" t="s">
        <v>749</v>
      </c>
      <c r="E85" s="111" t="s">
        <v>750</v>
      </c>
      <c r="F85" s="111" t="s">
        <v>751</v>
      </c>
      <c r="G85" s="111" t="s">
        <v>752</v>
      </c>
      <c r="H85" s="111" t="s">
        <v>528</v>
      </c>
    </row>
    <row r="86" spans="1:8" ht="11.25">
      <c r="A86" s="111">
        <v>85</v>
      </c>
      <c r="B86" s="111" t="s">
        <v>753</v>
      </c>
      <c r="C86" s="111" t="s">
        <v>754</v>
      </c>
      <c r="D86" s="111" t="s">
        <v>755</v>
      </c>
      <c r="E86" s="111" t="s">
        <v>756</v>
      </c>
      <c r="F86" s="111" t="s">
        <v>757</v>
      </c>
      <c r="G86" s="111" t="s">
        <v>758</v>
      </c>
      <c r="H86" s="111" t="s">
        <v>528</v>
      </c>
    </row>
    <row r="87" spans="1:8" ht="11.25">
      <c r="A87" s="111">
        <v>86</v>
      </c>
      <c r="B87" s="111" t="s">
        <v>759</v>
      </c>
      <c r="C87" s="111" t="s">
        <v>760</v>
      </c>
      <c r="D87" s="111" t="s">
        <v>761</v>
      </c>
      <c r="E87" s="111" t="s">
        <v>762</v>
      </c>
      <c r="F87" s="111" t="s">
        <v>763</v>
      </c>
      <c r="G87" s="111" t="s">
        <v>764</v>
      </c>
      <c r="H87" s="111" t="s">
        <v>528</v>
      </c>
    </row>
    <row r="88" spans="1:8" ht="11.25">
      <c r="A88" s="111">
        <v>87</v>
      </c>
      <c r="B88" s="111" t="s">
        <v>765</v>
      </c>
      <c r="C88" s="111" t="s">
        <v>766</v>
      </c>
      <c r="D88" s="111" t="s">
        <v>767</v>
      </c>
      <c r="E88" s="111" t="s">
        <v>768</v>
      </c>
      <c r="F88" s="111" t="s">
        <v>769</v>
      </c>
      <c r="G88" s="111" t="s">
        <v>770</v>
      </c>
      <c r="H88" s="111" t="s">
        <v>528</v>
      </c>
    </row>
    <row r="89" spans="1:8" ht="11.25">
      <c r="A89" s="111">
        <v>88</v>
      </c>
      <c r="B89" s="111" t="s">
        <v>765</v>
      </c>
      <c r="C89" s="111" t="s">
        <v>771</v>
      </c>
      <c r="D89" s="111" t="s">
        <v>772</v>
      </c>
      <c r="E89" s="111" t="s">
        <v>768</v>
      </c>
      <c r="F89" s="111" t="s">
        <v>769</v>
      </c>
      <c r="G89" s="111" t="s">
        <v>770</v>
      </c>
      <c r="H89" s="111" t="s">
        <v>528</v>
      </c>
    </row>
    <row r="90" spans="1:8" ht="11.25">
      <c r="A90" s="111">
        <v>89</v>
      </c>
      <c r="B90" s="111" t="s">
        <v>765</v>
      </c>
      <c r="C90" s="111" t="s">
        <v>773</v>
      </c>
      <c r="D90" s="111" t="s">
        <v>774</v>
      </c>
      <c r="E90" s="111" t="s">
        <v>768</v>
      </c>
      <c r="F90" s="111" t="s">
        <v>769</v>
      </c>
      <c r="G90" s="111" t="s">
        <v>770</v>
      </c>
      <c r="H90" s="111" t="s">
        <v>528</v>
      </c>
    </row>
    <row r="91" spans="1:8" ht="11.25">
      <c r="A91" s="111">
        <v>90</v>
      </c>
      <c r="B91" s="111" t="s">
        <v>765</v>
      </c>
      <c r="C91" s="111" t="s">
        <v>775</v>
      </c>
      <c r="D91" s="111" t="s">
        <v>776</v>
      </c>
      <c r="E91" s="111" t="s">
        <v>768</v>
      </c>
      <c r="F91" s="111" t="s">
        <v>769</v>
      </c>
      <c r="G91" s="111" t="s">
        <v>770</v>
      </c>
      <c r="H91" s="111" t="s">
        <v>528</v>
      </c>
    </row>
    <row r="92" spans="1:8" ht="11.25">
      <c r="A92" s="111">
        <v>91</v>
      </c>
      <c r="B92" s="111" t="s">
        <v>765</v>
      </c>
      <c r="C92" s="111" t="s">
        <v>777</v>
      </c>
      <c r="D92" s="111" t="s">
        <v>778</v>
      </c>
      <c r="E92" s="111" t="s">
        <v>768</v>
      </c>
      <c r="F92" s="111" t="s">
        <v>769</v>
      </c>
      <c r="G92" s="111" t="s">
        <v>770</v>
      </c>
      <c r="H92" s="111" t="s">
        <v>528</v>
      </c>
    </row>
    <row r="93" spans="1:8" ht="11.25">
      <c r="A93" s="111">
        <v>92</v>
      </c>
      <c r="B93" s="111" t="s">
        <v>765</v>
      </c>
      <c r="C93" s="111" t="s">
        <v>779</v>
      </c>
      <c r="D93" s="111" t="s">
        <v>780</v>
      </c>
      <c r="E93" s="111" t="s">
        <v>768</v>
      </c>
      <c r="F93" s="111" t="s">
        <v>769</v>
      </c>
      <c r="G93" s="111" t="s">
        <v>770</v>
      </c>
      <c r="H93" s="111" t="s">
        <v>528</v>
      </c>
    </row>
    <row r="94" spans="1:8" ht="11.25">
      <c r="A94" s="111">
        <v>93</v>
      </c>
      <c r="B94" s="111" t="s">
        <v>765</v>
      </c>
      <c r="C94" s="111" t="s">
        <v>781</v>
      </c>
      <c r="D94" s="111" t="s">
        <v>782</v>
      </c>
      <c r="E94" s="111" t="s">
        <v>768</v>
      </c>
      <c r="F94" s="111" t="s">
        <v>769</v>
      </c>
      <c r="G94" s="111" t="s">
        <v>770</v>
      </c>
      <c r="H94" s="111" t="s">
        <v>528</v>
      </c>
    </row>
    <row r="95" spans="1:8" ht="11.25">
      <c r="A95" s="111">
        <v>94</v>
      </c>
      <c r="B95" s="111" t="s">
        <v>765</v>
      </c>
      <c r="C95" s="111" t="s">
        <v>783</v>
      </c>
      <c r="D95" s="111" t="s">
        <v>784</v>
      </c>
      <c r="E95" s="111" t="s">
        <v>768</v>
      </c>
      <c r="F95" s="111" t="s">
        <v>769</v>
      </c>
      <c r="G95" s="111" t="s">
        <v>770</v>
      </c>
      <c r="H95" s="111" t="s">
        <v>528</v>
      </c>
    </row>
    <row r="96" spans="1:8" ht="11.25">
      <c r="A96" s="111">
        <v>95</v>
      </c>
      <c r="B96" s="111" t="s">
        <v>765</v>
      </c>
      <c r="C96" s="111" t="s">
        <v>785</v>
      </c>
      <c r="D96" s="111" t="s">
        <v>786</v>
      </c>
      <c r="E96" s="111" t="s">
        <v>768</v>
      </c>
      <c r="F96" s="111" t="s">
        <v>769</v>
      </c>
      <c r="G96" s="111" t="s">
        <v>770</v>
      </c>
      <c r="H96" s="111" t="s">
        <v>528</v>
      </c>
    </row>
    <row r="97" spans="1:8" ht="11.25">
      <c r="A97" s="111">
        <v>96</v>
      </c>
      <c r="B97" s="111" t="s">
        <v>787</v>
      </c>
      <c r="C97" s="111" t="s">
        <v>788</v>
      </c>
      <c r="D97" s="111" t="s">
        <v>789</v>
      </c>
      <c r="E97" s="111" t="s">
        <v>790</v>
      </c>
      <c r="F97" s="111" t="s">
        <v>791</v>
      </c>
      <c r="G97" s="111" t="s">
        <v>521</v>
      </c>
      <c r="H97" s="111" t="s">
        <v>528</v>
      </c>
    </row>
    <row r="98" spans="1:8" ht="11.25">
      <c r="A98" s="111">
        <v>97</v>
      </c>
      <c r="B98" s="111" t="s">
        <v>787</v>
      </c>
      <c r="C98" s="111" t="s">
        <v>792</v>
      </c>
      <c r="D98" s="111" t="s">
        <v>793</v>
      </c>
      <c r="E98" s="111" t="s">
        <v>794</v>
      </c>
      <c r="F98" s="111" t="s">
        <v>795</v>
      </c>
      <c r="G98" s="111" t="s">
        <v>796</v>
      </c>
      <c r="H98" s="111" t="s">
        <v>528</v>
      </c>
    </row>
    <row r="99" spans="1:8" ht="11.25">
      <c r="A99" s="111">
        <v>98</v>
      </c>
      <c r="B99" s="111" t="s">
        <v>797</v>
      </c>
      <c r="C99" s="111" t="s">
        <v>798</v>
      </c>
      <c r="D99" s="111" t="s">
        <v>799</v>
      </c>
      <c r="E99" s="111" t="s">
        <v>800</v>
      </c>
      <c r="F99" s="111" t="s">
        <v>801</v>
      </c>
      <c r="G99" s="111" t="s">
        <v>802</v>
      </c>
      <c r="H99" s="111" t="s">
        <v>528</v>
      </c>
    </row>
    <row r="100" spans="1:8" ht="11.25">
      <c r="A100" s="111">
        <v>99</v>
      </c>
      <c r="B100" s="111" t="s">
        <v>797</v>
      </c>
      <c r="C100" s="111" t="s">
        <v>803</v>
      </c>
      <c r="D100" s="111" t="s">
        <v>804</v>
      </c>
      <c r="E100" s="111" t="s">
        <v>800</v>
      </c>
      <c r="F100" s="111" t="s">
        <v>801</v>
      </c>
      <c r="G100" s="111" t="s">
        <v>802</v>
      </c>
      <c r="H100" s="111" t="s">
        <v>528</v>
      </c>
    </row>
    <row r="101" spans="1:8" ht="11.25">
      <c r="A101" s="111">
        <v>100</v>
      </c>
      <c r="B101" s="111" t="s">
        <v>797</v>
      </c>
      <c r="C101" s="111" t="s">
        <v>805</v>
      </c>
      <c r="D101" s="111" t="s">
        <v>806</v>
      </c>
      <c r="E101" s="111" t="s">
        <v>800</v>
      </c>
      <c r="F101" s="111" t="s">
        <v>801</v>
      </c>
      <c r="G101" s="111" t="s">
        <v>802</v>
      </c>
      <c r="H101" s="111" t="s">
        <v>528</v>
      </c>
    </row>
    <row r="102" spans="1:8" ht="11.25">
      <c r="A102" s="111">
        <v>101</v>
      </c>
      <c r="B102" s="111" t="s">
        <v>797</v>
      </c>
      <c r="C102" s="111" t="s">
        <v>807</v>
      </c>
      <c r="D102" s="111" t="s">
        <v>808</v>
      </c>
      <c r="E102" s="111" t="s">
        <v>800</v>
      </c>
      <c r="F102" s="111" t="s">
        <v>801</v>
      </c>
      <c r="G102" s="111" t="s">
        <v>802</v>
      </c>
      <c r="H102" s="111" t="s">
        <v>528</v>
      </c>
    </row>
    <row r="103" spans="1:8" ht="11.25">
      <c r="A103" s="111">
        <v>102</v>
      </c>
      <c r="B103" s="111" t="s">
        <v>797</v>
      </c>
      <c r="C103" s="111" t="s">
        <v>809</v>
      </c>
      <c r="D103" s="111" t="s">
        <v>810</v>
      </c>
      <c r="E103" s="111" t="s">
        <v>800</v>
      </c>
      <c r="F103" s="111" t="s">
        <v>801</v>
      </c>
      <c r="G103" s="111" t="s">
        <v>802</v>
      </c>
      <c r="H103" s="111" t="s">
        <v>528</v>
      </c>
    </row>
    <row r="104" spans="1:8" ht="11.25">
      <c r="A104" s="111">
        <v>103</v>
      </c>
      <c r="B104" s="111" t="s">
        <v>797</v>
      </c>
      <c r="C104" s="111" t="s">
        <v>811</v>
      </c>
      <c r="D104" s="111" t="s">
        <v>812</v>
      </c>
      <c r="E104" s="111" t="s">
        <v>800</v>
      </c>
      <c r="F104" s="111" t="s">
        <v>801</v>
      </c>
      <c r="G104" s="111" t="s">
        <v>802</v>
      </c>
      <c r="H104" s="111" t="s">
        <v>528</v>
      </c>
    </row>
    <row r="105" spans="1:8" ht="11.25">
      <c r="A105" s="111">
        <v>104</v>
      </c>
      <c r="B105" s="111" t="s">
        <v>797</v>
      </c>
      <c r="C105" s="111" t="s">
        <v>813</v>
      </c>
      <c r="D105" s="111" t="s">
        <v>814</v>
      </c>
      <c r="E105" s="111" t="s">
        <v>800</v>
      </c>
      <c r="F105" s="111" t="s">
        <v>801</v>
      </c>
      <c r="G105" s="111" t="s">
        <v>802</v>
      </c>
      <c r="H105" s="111" t="s">
        <v>528</v>
      </c>
    </row>
    <row r="106" spans="1:8" ht="11.25">
      <c r="A106" s="111">
        <v>105</v>
      </c>
      <c r="B106" s="111" t="s">
        <v>797</v>
      </c>
      <c r="C106" s="111" t="s">
        <v>815</v>
      </c>
      <c r="D106" s="111" t="s">
        <v>816</v>
      </c>
      <c r="E106" s="111" t="s">
        <v>800</v>
      </c>
      <c r="F106" s="111" t="s">
        <v>801</v>
      </c>
      <c r="G106" s="111" t="s">
        <v>802</v>
      </c>
      <c r="H106" s="111" t="s">
        <v>528</v>
      </c>
    </row>
    <row r="107" spans="1:8" ht="11.25">
      <c r="A107" s="111">
        <v>106</v>
      </c>
      <c r="B107" s="111" t="s">
        <v>797</v>
      </c>
      <c r="C107" s="111" t="s">
        <v>817</v>
      </c>
      <c r="D107" s="111" t="s">
        <v>818</v>
      </c>
      <c r="E107" s="111" t="s">
        <v>800</v>
      </c>
      <c r="F107" s="111" t="s">
        <v>801</v>
      </c>
      <c r="G107" s="111" t="s">
        <v>802</v>
      </c>
      <c r="H107" s="111" t="s">
        <v>528</v>
      </c>
    </row>
    <row r="108" spans="1:8" ht="11.25">
      <c r="A108" s="111">
        <v>107</v>
      </c>
      <c r="B108" s="111" t="s">
        <v>797</v>
      </c>
      <c r="C108" s="111" t="s">
        <v>781</v>
      </c>
      <c r="D108" s="111" t="s">
        <v>819</v>
      </c>
      <c r="E108" s="111" t="s">
        <v>800</v>
      </c>
      <c r="F108" s="111" t="s">
        <v>801</v>
      </c>
      <c r="G108" s="111" t="s">
        <v>802</v>
      </c>
      <c r="H108" s="111" t="s">
        <v>528</v>
      </c>
    </row>
    <row r="109" spans="1:8" ht="11.25">
      <c r="A109" s="111">
        <v>108</v>
      </c>
      <c r="B109" s="111" t="s">
        <v>797</v>
      </c>
      <c r="C109" s="111" t="s">
        <v>820</v>
      </c>
      <c r="D109" s="111" t="s">
        <v>821</v>
      </c>
      <c r="E109" s="111" t="s">
        <v>800</v>
      </c>
      <c r="F109" s="111" t="s">
        <v>801</v>
      </c>
      <c r="G109" s="111" t="s">
        <v>802</v>
      </c>
      <c r="H109" s="111" t="s">
        <v>528</v>
      </c>
    </row>
    <row r="110" spans="1:8" ht="11.25">
      <c r="A110" s="111">
        <v>109</v>
      </c>
      <c r="B110" s="111" t="s">
        <v>797</v>
      </c>
      <c r="C110" s="111" t="s">
        <v>822</v>
      </c>
      <c r="D110" s="111" t="s">
        <v>823</v>
      </c>
      <c r="E110" s="111" t="s">
        <v>800</v>
      </c>
      <c r="F110" s="111" t="s">
        <v>801</v>
      </c>
      <c r="G110" s="111" t="s">
        <v>802</v>
      </c>
      <c r="H110" s="111" t="s">
        <v>528</v>
      </c>
    </row>
    <row r="111" spans="1:8" ht="11.25">
      <c r="A111" s="111">
        <v>110</v>
      </c>
      <c r="B111" s="111" t="s">
        <v>797</v>
      </c>
      <c r="C111" s="111" t="s">
        <v>824</v>
      </c>
      <c r="D111" s="111" t="s">
        <v>825</v>
      </c>
      <c r="E111" s="111" t="s">
        <v>800</v>
      </c>
      <c r="F111" s="111" t="s">
        <v>801</v>
      </c>
      <c r="G111" s="111" t="s">
        <v>802</v>
      </c>
      <c r="H111" s="111" t="s">
        <v>528</v>
      </c>
    </row>
    <row r="112" spans="1:8" ht="11.25">
      <c r="A112" s="111">
        <v>111</v>
      </c>
      <c r="B112" s="111" t="s">
        <v>797</v>
      </c>
      <c r="C112" s="111" t="s">
        <v>824</v>
      </c>
      <c r="D112" s="111" t="s">
        <v>825</v>
      </c>
      <c r="E112" s="111" t="s">
        <v>826</v>
      </c>
      <c r="F112" s="111" t="s">
        <v>827</v>
      </c>
      <c r="G112" s="111" t="s">
        <v>802</v>
      </c>
      <c r="H112" s="111" t="s">
        <v>528</v>
      </c>
    </row>
    <row r="113" spans="1:8" ht="11.25">
      <c r="A113" s="111">
        <v>112</v>
      </c>
      <c r="B113" s="111" t="s">
        <v>797</v>
      </c>
      <c r="C113" s="111" t="s">
        <v>828</v>
      </c>
      <c r="D113" s="111" t="s">
        <v>829</v>
      </c>
      <c r="E113" s="111" t="s">
        <v>800</v>
      </c>
      <c r="F113" s="111" t="s">
        <v>801</v>
      </c>
      <c r="G113" s="111" t="s">
        <v>802</v>
      </c>
      <c r="H113" s="111" t="s">
        <v>528</v>
      </c>
    </row>
    <row r="114" spans="1:8" ht="11.25">
      <c r="A114" s="111">
        <v>113</v>
      </c>
      <c r="B114" s="111" t="s">
        <v>797</v>
      </c>
      <c r="C114" s="111" t="s">
        <v>830</v>
      </c>
      <c r="D114" s="111" t="s">
        <v>831</v>
      </c>
      <c r="E114" s="111" t="s">
        <v>800</v>
      </c>
      <c r="F114" s="111" t="s">
        <v>801</v>
      </c>
      <c r="G114" s="111" t="s">
        <v>802</v>
      </c>
      <c r="H114" s="111" t="s">
        <v>528</v>
      </c>
    </row>
    <row r="115" spans="1:8" ht="11.25">
      <c r="A115" s="111">
        <v>114</v>
      </c>
      <c r="B115" s="111" t="s">
        <v>832</v>
      </c>
      <c r="C115" s="111" t="s">
        <v>833</v>
      </c>
      <c r="D115" s="111" t="s">
        <v>834</v>
      </c>
      <c r="E115" s="111" t="s">
        <v>835</v>
      </c>
      <c r="F115" s="111" t="s">
        <v>836</v>
      </c>
      <c r="G115" s="111" t="s">
        <v>837</v>
      </c>
      <c r="H115" s="111" t="s">
        <v>528</v>
      </c>
    </row>
    <row r="116" spans="1:8" ht="11.25">
      <c r="A116" s="111">
        <v>115</v>
      </c>
      <c r="B116" s="111" t="s">
        <v>838</v>
      </c>
      <c r="C116" s="111" t="s">
        <v>839</v>
      </c>
      <c r="D116" s="111" t="s">
        <v>840</v>
      </c>
      <c r="E116" s="111" t="s">
        <v>841</v>
      </c>
      <c r="F116" s="111" t="s">
        <v>842</v>
      </c>
      <c r="G116" s="111" t="s">
        <v>559</v>
      </c>
      <c r="H116" s="111" t="s">
        <v>528</v>
      </c>
    </row>
    <row r="117" spans="1:8" ht="11.25">
      <c r="A117" s="111">
        <v>116</v>
      </c>
      <c r="B117" s="111" t="s">
        <v>843</v>
      </c>
      <c r="C117" s="111" t="s">
        <v>844</v>
      </c>
      <c r="D117" s="111" t="s">
        <v>845</v>
      </c>
      <c r="E117" s="111" t="s">
        <v>846</v>
      </c>
      <c r="F117" s="111" t="s">
        <v>847</v>
      </c>
      <c r="G117" s="111" t="s">
        <v>721</v>
      </c>
      <c r="H117" s="111" t="s">
        <v>528</v>
      </c>
    </row>
    <row r="118" spans="1:8" ht="11.25">
      <c r="A118" s="111">
        <v>117</v>
      </c>
      <c r="B118" s="111" t="s">
        <v>843</v>
      </c>
      <c r="C118" s="111" t="s">
        <v>848</v>
      </c>
      <c r="D118" s="111" t="s">
        <v>849</v>
      </c>
      <c r="E118" s="111" t="s">
        <v>846</v>
      </c>
      <c r="F118" s="111" t="s">
        <v>847</v>
      </c>
      <c r="G118" s="111" t="s">
        <v>721</v>
      </c>
      <c r="H118" s="111" t="s">
        <v>528</v>
      </c>
    </row>
    <row r="119" spans="1:8" ht="11.25">
      <c r="A119" s="111">
        <v>118</v>
      </c>
      <c r="B119" s="111" t="s">
        <v>843</v>
      </c>
      <c r="C119" s="111" t="s">
        <v>850</v>
      </c>
      <c r="D119" s="111" t="s">
        <v>851</v>
      </c>
      <c r="E119" s="111" t="s">
        <v>846</v>
      </c>
      <c r="F119" s="111" t="s">
        <v>847</v>
      </c>
      <c r="G119" s="111" t="s">
        <v>721</v>
      </c>
      <c r="H119" s="111" t="s">
        <v>528</v>
      </c>
    </row>
    <row r="120" spans="1:8" ht="11.25">
      <c r="A120" s="111">
        <v>119</v>
      </c>
      <c r="B120" s="111" t="s">
        <v>843</v>
      </c>
      <c r="C120" s="111" t="s">
        <v>852</v>
      </c>
      <c r="D120" s="111" t="s">
        <v>853</v>
      </c>
      <c r="E120" s="111" t="s">
        <v>846</v>
      </c>
      <c r="F120" s="111" t="s">
        <v>847</v>
      </c>
      <c r="G120" s="111" t="s">
        <v>721</v>
      </c>
      <c r="H120" s="111" t="s">
        <v>528</v>
      </c>
    </row>
    <row r="121" spans="1:8" ht="11.25">
      <c r="A121" s="111">
        <v>120</v>
      </c>
      <c r="B121" s="111" t="s">
        <v>843</v>
      </c>
      <c r="C121" s="111" t="s">
        <v>854</v>
      </c>
      <c r="D121" s="111" t="s">
        <v>855</v>
      </c>
      <c r="E121" s="111" t="s">
        <v>846</v>
      </c>
      <c r="F121" s="111" t="s">
        <v>847</v>
      </c>
      <c r="G121" s="111" t="s">
        <v>721</v>
      </c>
      <c r="H121" s="111" t="s">
        <v>528</v>
      </c>
    </row>
    <row r="122" spans="1:8" ht="11.25">
      <c r="A122" s="111">
        <v>121</v>
      </c>
      <c r="B122" s="111" t="s">
        <v>843</v>
      </c>
      <c r="C122" s="111" t="s">
        <v>856</v>
      </c>
      <c r="D122" s="111" t="s">
        <v>857</v>
      </c>
      <c r="E122" s="111" t="s">
        <v>846</v>
      </c>
      <c r="F122" s="111" t="s">
        <v>847</v>
      </c>
      <c r="G122" s="111" t="s">
        <v>721</v>
      </c>
      <c r="H122" s="111" t="s">
        <v>528</v>
      </c>
    </row>
    <row r="123" spans="1:8" ht="11.25">
      <c r="A123" s="111">
        <v>122</v>
      </c>
      <c r="B123" s="111" t="s">
        <v>843</v>
      </c>
      <c r="C123" s="111" t="s">
        <v>858</v>
      </c>
      <c r="D123" s="111" t="s">
        <v>859</v>
      </c>
      <c r="E123" s="111" t="s">
        <v>846</v>
      </c>
      <c r="F123" s="111" t="s">
        <v>847</v>
      </c>
      <c r="G123" s="111" t="s">
        <v>721</v>
      </c>
      <c r="H123" s="111" t="s">
        <v>528</v>
      </c>
    </row>
    <row r="124" spans="1:8" ht="11.25">
      <c r="A124" s="111">
        <v>123</v>
      </c>
      <c r="B124" s="111" t="s">
        <v>843</v>
      </c>
      <c r="C124" s="111" t="s">
        <v>860</v>
      </c>
      <c r="D124" s="111" t="s">
        <v>861</v>
      </c>
      <c r="E124" s="111" t="s">
        <v>846</v>
      </c>
      <c r="F124" s="111" t="s">
        <v>847</v>
      </c>
      <c r="G124" s="111" t="s">
        <v>721</v>
      </c>
      <c r="H124" s="111" t="s">
        <v>528</v>
      </c>
    </row>
    <row r="125" spans="1:8" ht="11.25">
      <c r="A125" s="111">
        <v>124</v>
      </c>
      <c r="B125" s="111" t="s">
        <v>843</v>
      </c>
      <c r="C125" s="111" t="s">
        <v>860</v>
      </c>
      <c r="D125" s="111" t="s">
        <v>861</v>
      </c>
      <c r="E125" s="111" t="s">
        <v>862</v>
      </c>
      <c r="F125" s="111" t="s">
        <v>863</v>
      </c>
      <c r="G125" s="111" t="s">
        <v>864</v>
      </c>
      <c r="H125" s="111" t="s">
        <v>528</v>
      </c>
    </row>
    <row r="126" spans="1:8" ht="11.25">
      <c r="A126" s="111">
        <v>125</v>
      </c>
      <c r="B126" s="111" t="s">
        <v>843</v>
      </c>
      <c r="C126" s="111" t="s">
        <v>860</v>
      </c>
      <c r="D126" s="111" t="s">
        <v>861</v>
      </c>
      <c r="E126" s="111" t="s">
        <v>865</v>
      </c>
      <c r="F126" s="111" t="s">
        <v>866</v>
      </c>
      <c r="G126" s="111" t="s">
        <v>864</v>
      </c>
      <c r="H126" s="111" t="s">
        <v>528</v>
      </c>
    </row>
    <row r="127" spans="1:8" ht="11.25">
      <c r="A127" s="111">
        <v>126</v>
      </c>
      <c r="B127" s="111" t="s">
        <v>843</v>
      </c>
      <c r="C127" s="111" t="s">
        <v>860</v>
      </c>
      <c r="D127" s="111" t="s">
        <v>861</v>
      </c>
      <c r="E127" s="111" t="s">
        <v>867</v>
      </c>
      <c r="F127" s="111" t="s">
        <v>868</v>
      </c>
      <c r="G127" s="111" t="s">
        <v>864</v>
      </c>
      <c r="H127" s="111" t="s">
        <v>528</v>
      </c>
    </row>
    <row r="128" spans="1:8" ht="11.25">
      <c r="A128" s="111">
        <v>127</v>
      </c>
      <c r="B128" s="111" t="s">
        <v>843</v>
      </c>
      <c r="C128" s="111" t="s">
        <v>860</v>
      </c>
      <c r="D128" s="111" t="s">
        <v>861</v>
      </c>
      <c r="E128" s="111" t="s">
        <v>869</v>
      </c>
      <c r="F128" s="111" t="s">
        <v>870</v>
      </c>
      <c r="G128" s="111" t="s">
        <v>864</v>
      </c>
      <c r="H128" s="111" t="s">
        <v>528</v>
      </c>
    </row>
    <row r="129" spans="1:8" ht="11.25">
      <c r="A129" s="111">
        <v>128</v>
      </c>
      <c r="B129" s="111" t="s">
        <v>843</v>
      </c>
      <c r="C129" s="111" t="s">
        <v>860</v>
      </c>
      <c r="D129" s="111" t="s">
        <v>861</v>
      </c>
      <c r="E129" s="111" t="s">
        <v>871</v>
      </c>
      <c r="F129" s="111" t="s">
        <v>872</v>
      </c>
      <c r="G129" s="111" t="s">
        <v>864</v>
      </c>
      <c r="H129" s="111" t="s">
        <v>528</v>
      </c>
    </row>
    <row r="130" spans="1:8" ht="11.25">
      <c r="A130" s="111">
        <v>129</v>
      </c>
      <c r="B130" s="111" t="s">
        <v>843</v>
      </c>
      <c r="C130" s="111" t="s">
        <v>873</v>
      </c>
      <c r="D130" s="111" t="s">
        <v>874</v>
      </c>
      <c r="E130" s="111" t="s">
        <v>846</v>
      </c>
      <c r="F130" s="111" t="s">
        <v>847</v>
      </c>
      <c r="G130" s="111" t="s">
        <v>721</v>
      </c>
      <c r="H130" s="111" t="s">
        <v>528</v>
      </c>
    </row>
    <row r="131" spans="1:8" ht="11.25">
      <c r="A131" s="111">
        <v>130</v>
      </c>
      <c r="B131" s="111" t="s">
        <v>843</v>
      </c>
      <c r="C131" s="111" t="s">
        <v>875</v>
      </c>
      <c r="D131" s="111" t="s">
        <v>876</v>
      </c>
      <c r="E131" s="111" t="s">
        <v>877</v>
      </c>
      <c r="F131" s="111" t="s">
        <v>878</v>
      </c>
      <c r="G131" s="111" t="s">
        <v>879</v>
      </c>
      <c r="H131" s="111" t="s">
        <v>528</v>
      </c>
    </row>
    <row r="132" spans="1:8" ht="11.25">
      <c r="A132" s="111">
        <v>131</v>
      </c>
      <c r="B132" s="111" t="s">
        <v>843</v>
      </c>
      <c r="C132" s="111" t="s">
        <v>875</v>
      </c>
      <c r="D132" s="111" t="s">
        <v>876</v>
      </c>
      <c r="E132" s="111" t="s">
        <v>846</v>
      </c>
      <c r="F132" s="111" t="s">
        <v>847</v>
      </c>
      <c r="G132" s="111" t="s">
        <v>721</v>
      </c>
      <c r="H132" s="111" t="s">
        <v>528</v>
      </c>
    </row>
    <row r="133" spans="1:8" ht="11.25">
      <c r="A133" s="111">
        <v>132</v>
      </c>
      <c r="B133" s="111" t="s">
        <v>369</v>
      </c>
      <c r="C133" s="111" t="s">
        <v>369</v>
      </c>
      <c r="D133" s="111" t="s">
        <v>369</v>
      </c>
      <c r="E133" s="111" t="s">
        <v>551</v>
      </c>
      <c r="F133" s="111" t="s">
        <v>552</v>
      </c>
      <c r="G133" s="111" t="s">
        <v>553</v>
      </c>
      <c r="H133" s="111" t="s">
        <v>528</v>
      </c>
    </row>
    <row r="134" spans="1:8" ht="11.25">
      <c r="A134" s="111">
        <v>133</v>
      </c>
      <c r="B134" s="111" t="s">
        <v>369</v>
      </c>
      <c r="C134" s="111" t="s">
        <v>369</v>
      </c>
      <c r="D134" s="111" t="s">
        <v>369</v>
      </c>
      <c r="E134" s="111" t="s">
        <v>665</v>
      </c>
      <c r="F134" s="111" t="s">
        <v>666</v>
      </c>
      <c r="G134" s="111" t="s">
        <v>667</v>
      </c>
      <c r="H134" s="111" t="s">
        <v>528</v>
      </c>
    </row>
    <row r="135" spans="1:8" ht="11.25">
      <c r="A135" s="111">
        <v>134</v>
      </c>
      <c r="B135" s="111" t="s">
        <v>369</v>
      </c>
      <c r="C135" s="111" t="s">
        <v>369</v>
      </c>
      <c r="D135" s="111" t="s">
        <v>369</v>
      </c>
      <c r="E135" s="111" t="s">
        <v>768</v>
      </c>
      <c r="F135" s="111" t="s">
        <v>769</v>
      </c>
      <c r="G135" s="111" t="s">
        <v>770</v>
      </c>
      <c r="H135" s="111" t="s">
        <v>528</v>
      </c>
    </row>
    <row r="136" spans="1:8" ht="11.25">
      <c r="A136" s="111">
        <v>135</v>
      </c>
      <c r="B136" s="111" t="s">
        <v>369</v>
      </c>
      <c r="C136" s="111" t="s">
        <v>369</v>
      </c>
      <c r="D136" s="111" t="s">
        <v>369</v>
      </c>
      <c r="E136" s="111" t="s">
        <v>881</v>
      </c>
      <c r="F136" s="111" t="s">
        <v>882</v>
      </c>
      <c r="G136" s="111" t="s">
        <v>880</v>
      </c>
      <c r="H136" s="111" t="s">
        <v>528</v>
      </c>
    </row>
    <row r="137" spans="1:8" ht="11.25">
      <c r="A137" s="111">
        <v>136</v>
      </c>
      <c r="B137" s="111" t="s">
        <v>369</v>
      </c>
      <c r="C137" s="111" t="s">
        <v>369</v>
      </c>
      <c r="D137" s="111" t="s">
        <v>369</v>
      </c>
      <c r="E137" s="111" t="s">
        <v>883</v>
      </c>
      <c r="F137" s="111" t="s">
        <v>884</v>
      </c>
      <c r="G137" s="111" t="s">
        <v>885</v>
      </c>
      <c r="H137" s="111" t="s">
        <v>528</v>
      </c>
    </row>
    <row r="138" spans="1:8" ht="11.25">
      <c r="A138" s="111">
        <v>137</v>
      </c>
      <c r="B138" s="111" t="s">
        <v>369</v>
      </c>
      <c r="C138" s="111" t="s">
        <v>369</v>
      </c>
      <c r="D138" s="111" t="s">
        <v>369</v>
      </c>
      <c r="E138" s="111" t="s">
        <v>886</v>
      </c>
      <c r="F138" s="111" t="s">
        <v>887</v>
      </c>
      <c r="G138" s="111" t="s">
        <v>888</v>
      </c>
      <c r="H138" s="111" t="s">
        <v>528</v>
      </c>
    </row>
    <row r="139" spans="1:8" ht="11.25">
      <c r="A139" s="111">
        <v>138</v>
      </c>
      <c r="B139" s="111" t="s">
        <v>369</v>
      </c>
      <c r="C139" s="111" t="s">
        <v>369</v>
      </c>
      <c r="D139" s="111" t="s">
        <v>369</v>
      </c>
      <c r="E139" s="111" t="s">
        <v>599</v>
      </c>
      <c r="F139" s="111" t="s">
        <v>600</v>
      </c>
      <c r="G139" s="111" t="s">
        <v>569</v>
      </c>
      <c r="H139" s="111" t="s">
        <v>528</v>
      </c>
    </row>
    <row r="140" spans="1:8" ht="11.25">
      <c r="A140" s="111">
        <v>139</v>
      </c>
      <c r="B140" s="111" t="s">
        <v>369</v>
      </c>
      <c r="C140" s="111" t="s">
        <v>369</v>
      </c>
      <c r="D140" s="111" t="s">
        <v>369</v>
      </c>
      <c r="E140" s="111" t="s">
        <v>615</v>
      </c>
      <c r="F140" s="111" t="s">
        <v>616</v>
      </c>
      <c r="G140" s="111" t="s">
        <v>569</v>
      </c>
      <c r="H140" s="111" t="s">
        <v>528</v>
      </c>
    </row>
    <row r="141" spans="1:8" ht="11.25">
      <c r="A141" s="111">
        <v>140</v>
      </c>
      <c r="B141" s="111" t="s">
        <v>369</v>
      </c>
      <c r="C141" s="111" t="s">
        <v>369</v>
      </c>
      <c r="D141" s="111" t="s">
        <v>369</v>
      </c>
      <c r="E141" s="111" t="s">
        <v>889</v>
      </c>
      <c r="F141" s="111" t="s">
        <v>890</v>
      </c>
      <c r="G141" s="111" t="s">
        <v>891</v>
      </c>
      <c r="H141" s="111" t="s">
        <v>528</v>
      </c>
    </row>
    <row r="142" spans="1:8" ht="11.25">
      <c r="A142" s="111">
        <v>141</v>
      </c>
      <c r="B142" s="111" t="s">
        <v>369</v>
      </c>
      <c r="C142" s="111" t="s">
        <v>369</v>
      </c>
      <c r="D142" s="111" t="s">
        <v>369</v>
      </c>
      <c r="E142" s="111" t="s">
        <v>685</v>
      </c>
      <c r="F142" s="111" t="s">
        <v>686</v>
      </c>
      <c r="G142" s="111" t="s">
        <v>678</v>
      </c>
      <c r="H142" s="111" t="s">
        <v>528</v>
      </c>
    </row>
    <row r="143" spans="1:8" ht="11.25">
      <c r="A143" s="111">
        <v>142</v>
      </c>
      <c r="B143" s="111" t="s">
        <v>369</v>
      </c>
      <c r="C143" s="111" t="s">
        <v>369</v>
      </c>
      <c r="D143" s="111" t="s">
        <v>369</v>
      </c>
      <c r="E143" s="111" t="s">
        <v>651</v>
      </c>
      <c r="F143" s="111" t="s">
        <v>652</v>
      </c>
      <c r="G143" s="111" t="s">
        <v>569</v>
      </c>
      <c r="H143" s="111" t="s">
        <v>528</v>
      </c>
    </row>
    <row r="144" spans="1:8" ht="11.25">
      <c r="A144" s="111">
        <v>143</v>
      </c>
      <c r="B144" s="111" t="s">
        <v>369</v>
      </c>
      <c r="C144" s="111" t="s">
        <v>369</v>
      </c>
      <c r="D144" s="111" t="s">
        <v>369</v>
      </c>
      <c r="E144" s="111" t="s">
        <v>657</v>
      </c>
      <c r="F144" s="111" t="s">
        <v>658</v>
      </c>
      <c r="G144" s="111" t="s">
        <v>559</v>
      </c>
      <c r="H144" s="111" t="s">
        <v>528</v>
      </c>
    </row>
    <row r="145" spans="1:8" ht="11.25">
      <c r="A145" s="111">
        <v>144</v>
      </c>
      <c r="B145" s="111" t="s">
        <v>369</v>
      </c>
      <c r="C145" s="111" t="s">
        <v>369</v>
      </c>
      <c r="D145" s="111" t="s">
        <v>369</v>
      </c>
      <c r="E145" s="111" t="s">
        <v>892</v>
      </c>
      <c r="F145" s="111" t="s">
        <v>893</v>
      </c>
      <c r="G145" s="111" t="s">
        <v>880</v>
      </c>
      <c r="H145" s="111" t="s">
        <v>528</v>
      </c>
    </row>
    <row r="146" spans="1:8" ht="11.25">
      <c r="A146" s="111">
        <v>145</v>
      </c>
      <c r="B146" s="111" t="s">
        <v>369</v>
      </c>
      <c r="C146" s="111" t="s">
        <v>369</v>
      </c>
      <c r="D146" s="111" t="s">
        <v>369</v>
      </c>
      <c r="E146" s="111" t="s">
        <v>707</v>
      </c>
      <c r="F146" s="111" t="s">
        <v>708</v>
      </c>
      <c r="G146" s="111" t="s">
        <v>709</v>
      </c>
      <c r="H146" s="111" t="s">
        <v>528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EHSH_reestr_filter">
    <tabColor indexed="47"/>
  </sheetPr>
  <dimension ref="A1:H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8" ht="11.25">
      <c r="A1" s="46" t="s">
        <v>368</v>
      </c>
      <c r="B1" s="46" t="s">
        <v>185</v>
      </c>
      <c r="C1" s="46" t="s">
        <v>186</v>
      </c>
      <c r="D1" s="46" t="s">
        <v>293</v>
      </c>
      <c r="E1" s="46" t="s">
        <v>187</v>
      </c>
      <c r="F1" s="46" t="s">
        <v>188</v>
      </c>
      <c r="G1" s="46" t="s">
        <v>189</v>
      </c>
      <c r="H1" s="46" t="s">
        <v>294</v>
      </c>
    </row>
    <row r="2" spans="1:8" ht="11.25">
      <c r="A2" s="46">
        <v>1</v>
      </c>
      <c r="B2" s="46" t="s">
        <v>549</v>
      </c>
      <c r="C2" s="46" t="s">
        <v>549</v>
      </c>
      <c r="D2" s="46" t="s">
        <v>550</v>
      </c>
      <c r="E2" s="46" t="s">
        <v>615</v>
      </c>
      <c r="F2" s="46" t="s">
        <v>616</v>
      </c>
      <c r="G2" s="46" t="s">
        <v>569</v>
      </c>
      <c r="H2" s="46" t="s">
        <v>528</v>
      </c>
    </row>
    <row r="3" spans="1:8" ht="11.25">
      <c r="A3" s="46">
        <v>2</v>
      </c>
      <c r="B3" s="46" t="s">
        <v>369</v>
      </c>
      <c r="C3" s="46" t="s">
        <v>369</v>
      </c>
      <c r="D3" s="46" t="s">
        <v>369</v>
      </c>
      <c r="E3" s="46" t="s">
        <v>615</v>
      </c>
      <c r="F3" s="46" t="s">
        <v>616</v>
      </c>
      <c r="G3" s="46" t="s">
        <v>569</v>
      </c>
      <c r="H3" s="46" t="s">
        <v>528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EHSH_reestr_mo">
    <tabColor indexed="47"/>
  </sheetPr>
  <dimension ref="A1:C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>
    <row r="1" spans="1:3" ht="11.25">
      <c r="A1" s="43" t="s">
        <v>186</v>
      </c>
      <c r="B1" s="43" t="s">
        <v>185</v>
      </c>
      <c r="C1" s="43" t="s">
        <v>194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pageSetUpPr fitToPage="1"/>
  </sheetPr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84" customWidth="1"/>
  </cols>
  <sheetData>
    <row r="2" ht="12.75">
      <c r="F2" s="85">
        <v>26</v>
      </c>
    </row>
    <row r="3" spans="4:9" ht="16.5" customHeight="1" thickBot="1">
      <c r="D3" s="329" t="s">
        <v>111</v>
      </c>
      <c r="E3" s="329"/>
      <c r="F3" s="326" t="s">
        <v>223</v>
      </c>
      <c r="G3" s="327"/>
      <c r="H3" s="327"/>
      <c r="I3" s="328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8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278" customWidth="1"/>
    <col min="27" max="36" width="9.140625" style="279" customWidth="1"/>
    <col min="37" max="16384" width="9.140625" style="27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_pasport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151</v>
      </c>
      <c r="AW1" s="6" t="s">
        <v>152</v>
      </c>
      <c r="AX1" s="6" t="s">
        <v>295</v>
      </c>
      <c r="AY1" s="6" t="s">
        <v>296</v>
      </c>
      <c r="AZ1" s="6" t="s">
        <v>297</v>
      </c>
      <c r="BA1" s="7" t="s">
        <v>298</v>
      </c>
      <c r="BB1" s="6" t="s">
        <v>299</v>
      </c>
      <c r="BC1" s="6" t="s">
        <v>300</v>
      </c>
      <c r="BD1" s="6" t="s">
        <v>301</v>
      </c>
      <c r="BE1" s="6" t="s">
        <v>302</v>
      </c>
    </row>
    <row r="2" spans="48:57" ht="12.75" customHeight="1">
      <c r="AV2" s="7" t="s">
        <v>303</v>
      </c>
      <c r="AW2" s="9" t="s">
        <v>295</v>
      </c>
      <c r="AX2" s="7" t="s">
        <v>196</v>
      </c>
      <c r="AY2" s="7" t="s">
        <v>196</v>
      </c>
      <c r="AZ2" s="7" t="s">
        <v>196</v>
      </c>
      <c r="BA2" s="7" t="s">
        <v>196</v>
      </c>
      <c r="BB2" s="7" t="s">
        <v>196</v>
      </c>
      <c r="BC2" s="7" t="s">
        <v>196</v>
      </c>
      <c r="BD2" s="7" t="s">
        <v>196</v>
      </c>
      <c r="BE2" s="7" t="s">
        <v>196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304</v>
      </c>
      <c r="AW3" s="9" t="s">
        <v>297</v>
      </c>
      <c r="AX3" s="7" t="s">
        <v>305</v>
      </c>
      <c r="AY3" s="7" t="s">
        <v>306</v>
      </c>
      <c r="AZ3" s="7" t="s">
        <v>307</v>
      </c>
      <c r="BA3" s="7" t="s">
        <v>308</v>
      </c>
      <c r="BB3" s="7" t="s">
        <v>309</v>
      </c>
      <c r="BC3" s="7" t="s">
        <v>310</v>
      </c>
      <c r="BD3" s="7" t="s">
        <v>311</v>
      </c>
      <c r="BE3" s="7" t="s">
        <v>312</v>
      </c>
    </row>
    <row r="4" spans="3:57" ht="11.25">
      <c r="C4" s="13"/>
      <c r="D4" s="371" t="s">
        <v>313</v>
      </c>
      <c r="E4" s="372"/>
      <c r="F4" s="372"/>
      <c r="G4" s="372"/>
      <c r="H4" s="372"/>
      <c r="I4" s="372"/>
      <c r="J4" s="372"/>
      <c r="K4" s="373"/>
      <c r="L4" s="14"/>
      <c r="AV4" s="7" t="s">
        <v>314</v>
      </c>
      <c r="AW4" s="9" t="s">
        <v>298</v>
      </c>
      <c r="AX4" s="7" t="s">
        <v>315</v>
      </c>
      <c r="AY4" s="7" t="s">
        <v>316</v>
      </c>
      <c r="AZ4" s="7" t="s">
        <v>317</v>
      </c>
      <c r="BA4" s="7" t="s">
        <v>318</v>
      </c>
      <c r="BB4" s="7" t="s">
        <v>319</v>
      </c>
      <c r="BC4" s="7" t="s">
        <v>320</v>
      </c>
      <c r="BD4" s="7" t="s">
        <v>321</v>
      </c>
      <c r="BE4" s="7" t="s">
        <v>322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323</v>
      </c>
      <c r="AW5" s="9" t="s">
        <v>299</v>
      </c>
      <c r="AX5" s="7" t="s">
        <v>324</v>
      </c>
      <c r="AY5" s="7" t="s">
        <v>325</v>
      </c>
      <c r="AZ5" s="7" t="s">
        <v>326</v>
      </c>
      <c r="BB5" s="7" t="s">
        <v>327</v>
      </c>
      <c r="BC5" s="7" t="s">
        <v>12</v>
      </c>
      <c r="BE5" s="7" t="s">
        <v>13</v>
      </c>
    </row>
    <row r="6" spans="3:54" ht="11.25">
      <c r="C6" s="13"/>
      <c r="D6" s="378" t="s">
        <v>14</v>
      </c>
      <c r="E6" s="379"/>
      <c r="F6" s="379"/>
      <c r="G6" s="379"/>
      <c r="H6" s="379"/>
      <c r="I6" s="379"/>
      <c r="J6" s="379"/>
      <c r="K6" s="380"/>
      <c r="L6" s="14"/>
      <c r="AV6" s="7" t="s">
        <v>15</v>
      </c>
      <c r="AW6" s="9" t="s">
        <v>300</v>
      </c>
      <c r="AX6" s="7" t="s">
        <v>16</v>
      </c>
      <c r="AY6" s="7" t="s">
        <v>17</v>
      </c>
      <c r="BB6" s="7" t="s">
        <v>18</v>
      </c>
    </row>
    <row r="7" spans="3:51" ht="11.25">
      <c r="C7" s="13"/>
      <c r="D7" s="16" t="s">
        <v>19</v>
      </c>
      <c r="E7" s="17" t="s">
        <v>64</v>
      </c>
      <c r="F7" s="376"/>
      <c r="G7" s="376"/>
      <c r="H7" s="376"/>
      <c r="I7" s="376"/>
      <c r="J7" s="376"/>
      <c r="K7" s="377"/>
      <c r="L7" s="14"/>
      <c r="AV7" s="7" t="s">
        <v>20</v>
      </c>
      <c r="AW7" s="9" t="s">
        <v>301</v>
      </c>
      <c r="AX7" s="7" t="s">
        <v>21</v>
      </c>
      <c r="AY7" s="7" t="s">
        <v>22</v>
      </c>
    </row>
    <row r="8" spans="3:51" ht="29.25" customHeight="1">
      <c r="C8" s="13"/>
      <c r="D8" s="16" t="s">
        <v>23</v>
      </c>
      <c r="E8" s="18" t="s">
        <v>24</v>
      </c>
      <c r="F8" s="376"/>
      <c r="G8" s="376"/>
      <c r="H8" s="376"/>
      <c r="I8" s="376"/>
      <c r="J8" s="376"/>
      <c r="K8" s="377"/>
      <c r="L8" s="14"/>
      <c r="AV8" s="7" t="s">
        <v>25</v>
      </c>
      <c r="AW8" s="9" t="s">
        <v>296</v>
      </c>
      <c r="AX8" s="7" t="s">
        <v>26</v>
      </c>
      <c r="AY8" s="7" t="s">
        <v>27</v>
      </c>
    </row>
    <row r="9" spans="3:51" ht="29.25" customHeight="1">
      <c r="C9" s="13"/>
      <c r="D9" s="16" t="s">
        <v>28</v>
      </c>
      <c r="E9" s="18" t="s">
        <v>29</v>
      </c>
      <c r="F9" s="376"/>
      <c r="G9" s="376"/>
      <c r="H9" s="376"/>
      <c r="I9" s="376"/>
      <c r="J9" s="376"/>
      <c r="K9" s="377"/>
      <c r="L9" s="14"/>
      <c r="AV9" s="7" t="s">
        <v>30</v>
      </c>
      <c r="AW9" s="9" t="s">
        <v>302</v>
      </c>
      <c r="AX9" s="7" t="s">
        <v>31</v>
      </c>
      <c r="AY9" s="7" t="s">
        <v>32</v>
      </c>
    </row>
    <row r="10" spans="3:51" ht="11.25">
      <c r="C10" s="13"/>
      <c r="D10" s="16" t="s">
        <v>33</v>
      </c>
      <c r="E10" s="17" t="s">
        <v>34</v>
      </c>
      <c r="F10" s="374"/>
      <c r="G10" s="374"/>
      <c r="H10" s="374"/>
      <c r="I10" s="374"/>
      <c r="J10" s="374"/>
      <c r="K10" s="375"/>
      <c r="L10" s="14"/>
      <c r="AX10" s="7" t="s">
        <v>35</v>
      </c>
      <c r="AY10" s="7" t="s">
        <v>36</v>
      </c>
    </row>
    <row r="11" spans="3:51" ht="11.25">
      <c r="C11" s="13"/>
      <c r="D11" s="16" t="s">
        <v>37</v>
      </c>
      <c r="E11" s="17" t="s">
        <v>38</v>
      </c>
      <c r="F11" s="374"/>
      <c r="G11" s="374"/>
      <c r="H11" s="374"/>
      <c r="I11" s="374"/>
      <c r="J11" s="374"/>
      <c r="K11" s="375"/>
      <c r="L11" s="14"/>
      <c r="N11" s="19"/>
      <c r="AX11" s="7" t="s">
        <v>39</v>
      </c>
      <c r="AY11" s="7" t="s">
        <v>40</v>
      </c>
    </row>
    <row r="12" spans="3:51" ht="22.5">
      <c r="C12" s="13"/>
      <c r="D12" s="16" t="s">
        <v>41</v>
      </c>
      <c r="E12" s="18" t="s">
        <v>42</v>
      </c>
      <c r="F12" s="374"/>
      <c r="G12" s="374"/>
      <c r="H12" s="374"/>
      <c r="I12" s="374"/>
      <c r="J12" s="374"/>
      <c r="K12" s="375"/>
      <c r="L12" s="14"/>
      <c r="N12" s="19"/>
      <c r="AX12" s="7" t="s">
        <v>43</v>
      </c>
      <c r="AY12" s="7" t="s">
        <v>190</v>
      </c>
    </row>
    <row r="13" spans="3:51" ht="11.25">
      <c r="C13" s="13"/>
      <c r="D13" s="16" t="s">
        <v>191</v>
      </c>
      <c r="E13" s="17" t="s">
        <v>192</v>
      </c>
      <c r="F13" s="374"/>
      <c r="G13" s="374"/>
      <c r="H13" s="374"/>
      <c r="I13" s="374"/>
      <c r="J13" s="374"/>
      <c r="K13" s="375"/>
      <c r="L13" s="14"/>
      <c r="N13" s="19"/>
      <c r="AY13" s="7" t="s">
        <v>153</v>
      </c>
    </row>
    <row r="14" spans="3:51" ht="29.25" customHeight="1">
      <c r="C14" s="13"/>
      <c r="D14" s="16" t="s">
        <v>154</v>
      </c>
      <c r="E14" s="17" t="s">
        <v>155</v>
      </c>
      <c r="F14" s="374"/>
      <c r="G14" s="374"/>
      <c r="H14" s="374"/>
      <c r="I14" s="374"/>
      <c r="J14" s="374"/>
      <c r="K14" s="375"/>
      <c r="L14" s="14"/>
      <c r="N14" s="19"/>
      <c r="AY14" s="7" t="s">
        <v>156</v>
      </c>
    </row>
    <row r="15" spans="3:51" ht="21.75" customHeight="1">
      <c r="C15" s="13"/>
      <c r="D15" s="16" t="s">
        <v>157</v>
      </c>
      <c r="E15" s="17" t="s">
        <v>158</v>
      </c>
      <c r="F15" s="40"/>
      <c r="G15" s="381" t="s">
        <v>159</v>
      </c>
      <c r="H15" s="381"/>
      <c r="I15" s="381"/>
      <c r="J15" s="381"/>
      <c r="K15" s="3"/>
      <c r="L15" s="14"/>
      <c r="N15" s="19"/>
      <c r="AY15" s="7" t="s">
        <v>160</v>
      </c>
    </row>
    <row r="16" spans="3:51" ht="12" thickBot="1">
      <c r="C16" s="13"/>
      <c r="D16" s="21" t="s">
        <v>161</v>
      </c>
      <c r="E16" s="22" t="s">
        <v>162</v>
      </c>
      <c r="F16" s="382"/>
      <c r="G16" s="382"/>
      <c r="H16" s="382"/>
      <c r="I16" s="382"/>
      <c r="J16" s="382"/>
      <c r="K16" s="383"/>
      <c r="L16" s="14"/>
      <c r="N16" s="19"/>
      <c r="AY16" s="7" t="s">
        <v>163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164</v>
      </c>
    </row>
    <row r="18" spans="3:14" ht="11.25">
      <c r="C18" s="13"/>
      <c r="D18" s="378" t="s">
        <v>165</v>
      </c>
      <c r="E18" s="379"/>
      <c r="F18" s="379"/>
      <c r="G18" s="379"/>
      <c r="H18" s="379"/>
      <c r="I18" s="379"/>
      <c r="J18" s="379"/>
      <c r="K18" s="380"/>
      <c r="L18" s="14"/>
      <c r="N18" s="19"/>
    </row>
    <row r="19" spans="3:14" ht="11.25">
      <c r="C19" s="13"/>
      <c r="D19" s="16" t="s">
        <v>61</v>
      </c>
      <c r="E19" s="17" t="s">
        <v>166</v>
      </c>
      <c r="F19" s="374"/>
      <c r="G19" s="374"/>
      <c r="H19" s="374"/>
      <c r="I19" s="374"/>
      <c r="J19" s="374"/>
      <c r="K19" s="375"/>
      <c r="L19" s="14"/>
      <c r="N19" s="19"/>
    </row>
    <row r="20" spans="3:14" ht="22.5">
      <c r="C20" s="13"/>
      <c r="D20" s="16" t="s">
        <v>62</v>
      </c>
      <c r="E20" s="23" t="s">
        <v>167</v>
      </c>
      <c r="F20" s="376"/>
      <c r="G20" s="376"/>
      <c r="H20" s="376"/>
      <c r="I20" s="376"/>
      <c r="J20" s="376"/>
      <c r="K20" s="377"/>
      <c r="L20" s="14"/>
      <c r="N20" s="19"/>
    </row>
    <row r="21" spans="3:14" ht="11.25">
      <c r="C21" s="13"/>
      <c r="D21" s="16" t="s">
        <v>63</v>
      </c>
      <c r="E21" s="23" t="s">
        <v>168</v>
      </c>
      <c r="F21" s="376"/>
      <c r="G21" s="376"/>
      <c r="H21" s="376"/>
      <c r="I21" s="376"/>
      <c r="J21" s="376"/>
      <c r="K21" s="377"/>
      <c r="L21" s="14"/>
      <c r="N21" s="19"/>
    </row>
    <row r="22" spans="3:14" ht="22.5">
      <c r="C22" s="13"/>
      <c r="D22" s="16" t="s">
        <v>169</v>
      </c>
      <c r="E22" s="23" t="s">
        <v>170</v>
      </c>
      <c r="F22" s="376"/>
      <c r="G22" s="376"/>
      <c r="H22" s="376"/>
      <c r="I22" s="376"/>
      <c r="J22" s="376"/>
      <c r="K22" s="377"/>
      <c r="L22" s="14"/>
      <c r="N22" s="19"/>
    </row>
    <row r="23" spans="3:14" ht="22.5">
      <c r="C23" s="13"/>
      <c r="D23" s="16" t="s">
        <v>171</v>
      </c>
      <c r="E23" s="23" t="s">
        <v>172</v>
      </c>
      <c r="F23" s="376"/>
      <c r="G23" s="376"/>
      <c r="H23" s="376"/>
      <c r="I23" s="376"/>
      <c r="J23" s="376"/>
      <c r="K23" s="377"/>
      <c r="L23" s="14"/>
      <c r="N23" s="19"/>
    </row>
    <row r="24" spans="3:14" ht="23.25" thickBot="1">
      <c r="C24" s="13"/>
      <c r="D24" s="21" t="s">
        <v>173</v>
      </c>
      <c r="E24" s="24" t="s">
        <v>174</v>
      </c>
      <c r="F24" s="382"/>
      <c r="G24" s="382"/>
      <c r="H24" s="382"/>
      <c r="I24" s="382"/>
      <c r="J24" s="382"/>
      <c r="K24" s="383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8" t="s">
        <v>175</v>
      </c>
      <c r="E26" s="389"/>
      <c r="F26" s="389"/>
      <c r="G26" s="389"/>
      <c r="H26" s="389"/>
      <c r="I26" s="389"/>
      <c r="J26" s="389"/>
      <c r="K26" s="390"/>
      <c r="L26" s="14"/>
      <c r="N26" s="19"/>
    </row>
    <row r="27" spans="3:14" ht="11.25">
      <c r="C27" s="13" t="s">
        <v>176</v>
      </c>
      <c r="D27" s="16" t="s">
        <v>149</v>
      </c>
      <c r="E27" s="23" t="s">
        <v>177</v>
      </c>
      <c r="F27" s="376"/>
      <c r="G27" s="376"/>
      <c r="H27" s="376"/>
      <c r="I27" s="376"/>
      <c r="J27" s="376"/>
      <c r="K27" s="377"/>
      <c r="L27" s="14"/>
      <c r="N27" s="19"/>
    </row>
    <row r="28" spans="3:14" ht="12" thickBot="1">
      <c r="C28" s="13" t="s">
        <v>178</v>
      </c>
      <c r="D28" s="391" t="s">
        <v>179</v>
      </c>
      <c r="E28" s="392"/>
      <c r="F28" s="392"/>
      <c r="G28" s="392"/>
      <c r="H28" s="392"/>
      <c r="I28" s="392"/>
      <c r="J28" s="392"/>
      <c r="K28" s="39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8" t="s">
        <v>180</v>
      </c>
      <c r="E30" s="389"/>
      <c r="F30" s="389"/>
      <c r="G30" s="389"/>
      <c r="H30" s="389"/>
      <c r="I30" s="389"/>
      <c r="J30" s="389"/>
      <c r="K30" s="390"/>
      <c r="L30" s="14"/>
      <c r="N30" s="19"/>
    </row>
    <row r="31" spans="3:14" ht="12" thickBot="1">
      <c r="C31" s="13"/>
      <c r="D31" s="26" t="s">
        <v>150</v>
      </c>
      <c r="E31" s="27" t="s">
        <v>181</v>
      </c>
      <c r="F31" s="384"/>
      <c r="G31" s="384"/>
      <c r="H31" s="384"/>
      <c r="I31" s="384"/>
      <c r="J31" s="384"/>
      <c r="K31" s="385"/>
      <c r="L31" s="14"/>
      <c r="N31" s="19"/>
    </row>
    <row r="32" spans="3:14" ht="22.5">
      <c r="C32" s="13"/>
      <c r="D32" s="28"/>
      <c r="E32" s="29" t="s">
        <v>182</v>
      </c>
      <c r="F32" s="29" t="s">
        <v>183</v>
      </c>
      <c r="G32" s="30" t="s">
        <v>184</v>
      </c>
      <c r="H32" s="386" t="s">
        <v>45</v>
      </c>
      <c r="I32" s="386"/>
      <c r="J32" s="386"/>
      <c r="K32" s="387"/>
      <c r="L32" s="14"/>
      <c r="N32" s="19"/>
    </row>
    <row r="33" spans="3:14" ht="11.25">
      <c r="C33" s="13" t="s">
        <v>176</v>
      </c>
      <c r="D33" s="16" t="s">
        <v>46</v>
      </c>
      <c r="E33" s="23" t="s">
        <v>47</v>
      </c>
      <c r="F33" s="41"/>
      <c r="G33" s="41"/>
      <c r="H33" s="376"/>
      <c r="I33" s="376"/>
      <c r="J33" s="376"/>
      <c r="K33" s="377"/>
      <c r="L33" s="14"/>
      <c r="N33" s="19"/>
    </row>
    <row r="34" spans="3:14" ht="12" thickBot="1">
      <c r="C34" s="13" t="s">
        <v>178</v>
      </c>
      <c r="D34" s="391" t="s">
        <v>48</v>
      </c>
      <c r="E34" s="392"/>
      <c r="F34" s="392"/>
      <c r="G34" s="392"/>
      <c r="H34" s="392"/>
      <c r="I34" s="392"/>
      <c r="J34" s="392"/>
      <c r="K34" s="39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8" t="s">
        <v>49</v>
      </c>
      <c r="E36" s="389"/>
      <c r="F36" s="389"/>
      <c r="G36" s="389"/>
      <c r="H36" s="389"/>
      <c r="I36" s="389"/>
      <c r="J36" s="389"/>
      <c r="K36" s="390"/>
      <c r="L36" s="14"/>
      <c r="N36" s="19"/>
    </row>
    <row r="37" spans="3:14" ht="24.75" customHeight="1">
      <c r="C37" s="13"/>
      <c r="D37" s="31"/>
      <c r="E37" s="20" t="s">
        <v>50</v>
      </c>
      <c r="F37" s="20" t="s">
        <v>51</v>
      </c>
      <c r="G37" s="20" t="s">
        <v>52</v>
      </c>
      <c r="H37" s="20" t="s">
        <v>53</v>
      </c>
      <c r="I37" s="405" t="s">
        <v>54</v>
      </c>
      <c r="J37" s="406"/>
      <c r="K37" s="407"/>
      <c r="L37" s="14"/>
      <c r="N37" s="19"/>
    </row>
    <row r="38" spans="3:12" ht="11.25">
      <c r="C38" s="13" t="s">
        <v>176</v>
      </c>
      <c r="D38" s="16" t="s">
        <v>55</v>
      </c>
      <c r="E38" s="41"/>
      <c r="F38" s="41"/>
      <c r="G38" s="41"/>
      <c r="H38" s="41"/>
      <c r="I38" s="368"/>
      <c r="J38" s="369"/>
      <c r="K38" s="370"/>
      <c r="L38" s="14"/>
    </row>
    <row r="39" spans="3:12" ht="11.25">
      <c r="C39" s="1" t="s">
        <v>80</v>
      </c>
      <c r="D39" s="16" t="s">
        <v>81</v>
      </c>
      <c r="E39" s="41"/>
      <c r="F39" s="41"/>
      <c r="G39" s="41"/>
      <c r="H39" s="41"/>
      <c r="I39" s="368"/>
      <c r="J39" s="369"/>
      <c r="K39" s="370"/>
      <c r="L39" s="14"/>
    </row>
    <row r="40" spans="3:12" ht="11.25">
      <c r="C40" s="1" t="s">
        <v>80</v>
      </c>
      <c r="D40" s="16" t="s">
        <v>82</v>
      </c>
      <c r="E40" s="41"/>
      <c r="F40" s="41"/>
      <c r="G40" s="41"/>
      <c r="H40" s="41"/>
      <c r="I40" s="368"/>
      <c r="J40" s="369"/>
      <c r="K40" s="370"/>
      <c r="L40" s="14"/>
    </row>
    <row r="41" spans="3:12" ht="11.25">
      <c r="C41" s="1" t="s">
        <v>80</v>
      </c>
      <c r="D41" s="16" t="s">
        <v>83</v>
      </c>
      <c r="E41" s="41"/>
      <c r="F41" s="41"/>
      <c r="G41" s="41"/>
      <c r="H41" s="41"/>
      <c r="I41" s="368"/>
      <c r="J41" s="369"/>
      <c r="K41" s="370"/>
      <c r="L41" s="14"/>
    </row>
    <row r="42" spans="3:12" ht="11.25">
      <c r="C42" s="1" t="s">
        <v>80</v>
      </c>
      <c r="D42" s="16" t="s">
        <v>84</v>
      </c>
      <c r="E42" s="41"/>
      <c r="F42" s="41"/>
      <c r="G42" s="41"/>
      <c r="H42" s="41"/>
      <c r="I42" s="368"/>
      <c r="J42" s="369"/>
      <c r="K42" s="370"/>
      <c r="L42" s="14"/>
    </row>
    <row r="43" spans="3:12" ht="11.25">
      <c r="C43" s="1" t="s">
        <v>80</v>
      </c>
      <c r="D43" s="16" t="s">
        <v>85</v>
      </c>
      <c r="E43" s="41"/>
      <c r="F43" s="41"/>
      <c r="G43" s="41"/>
      <c r="H43" s="41"/>
      <c r="I43" s="368"/>
      <c r="J43" s="369"/>
      <c r="K43" s="370"/>
      <c r="L43" s="14"/>
    </row>
    <row r="44" spans="3:12" ht="11.25">
      <c r="C44" s="1" t="s">
        <v>80</v>
      </c>
      <c r="D44" s="16" t="s">
        <v>86</v>
      </c>
      <c r="E44" s="41"/>
      <c r="F44" s="41"/>
      <c r="G44" s="41"/>
      <c r="H44" s="41"/>
      <c r="I44" s="368"/>
      <c r="J44" s="369"/>
      <c r="K44" s="370"/>
      <c r="L44" s="14"/>
    </row>
    <row r="45" spans="3:12" ht="11.25">
      <c r="C45" s="1" t="s">
        <v>80</v>
      </c>
      <c r="D45" s="16" t="s">
        <v>87</v>
      </c>
      <c r="E45" s="41"/>
      <c r="F45" s="41"/>
      <c r="G45" s="41"/>
      <c r="H45" s="41"/>
      <c r="I45" s="368"/>
      <c r="J45" s="369"/>
      <c r="K45" s="370"/>
      <c r="L45" s="14"/>
    </row>
    <row r="46" spans="3:12" ht="11.25">
      <c r="C46" s="1" t="s">
        <v>80</v>
      </c>
      <c r="D46" s="16" t="s">
        <v>88</v>
      </c>
      <c r="E46" s="41"/>
      <c r="F46" s="41"/>
      <c r="G46" s="41"/>
      <c r="H46" s="41"/>
      <c r="I46" s="368"/>
      <c r="J46" s="369"/>
      <c r="K46" s="370"/>
      <c r="L46" s="14"/>
    </row>
    <row r="47" spans="3:12" ht="11.25">
      <c r="C47" s="1" t="s">
        <v>80</v>
      </c>
      <c r="D47" s="16" t="s">
        <v>89</v>
      </c>
      <c r="E47" s="41"/>
      <c r="F47" s="41"/>
      <c r="G47" s="41"/>
      <c r="H47" s="41"/>
      <c r="I47" s="368"/>
      <c r="J47" s="369"/>
      <c r="K47" s="370"/>
      <c r="L47" s="14"/>
    </row>
    <row r="48" spans="3:12" ht="11.25">
      <c r="C48" s="1" t="s">
        <v>80</v>
      </c>
      <c r="D48" s="16" t="s">
        <v>90</v>
      </c>
      <c r="E48" s="41"/>
      <c r="F48" s="41"/>
      <c r="G48" s="41"/>
      <c r="H48" s="41"/>
      <c r="I48" s="368"/>
      <c r="J48" s="369"/>
      <c r="K48" s="370"/>
      <c r="L48" s="14"/>
    </row>
    <row r="49" spans="3:12" ht="11.25">
      <c r="C49" s="1" t="s">
        <v>80</v>
      </c>
      <c r="D49" s="16" t="s">
        <v>91</v>
      </c>
      <c r="E49" s="41"/>
      <c r="F49" s="41"/>
      <c r="G49" s="41"/>
      <c r="H49" s="41"/>
      <c r="I49" s="368"/>
      <c r="J49" s="369"/>
      <c r="K49" s="370"/>
      <c r="L49" s="14"/>
    </row>
    <row r="50" spans="3:12" ht="11.25">
      <c r="C50" s="1" t="s">
        <v>80</v>
      </c>
      <c r="D50" s="16" t="s">
        <v>92</v>
      </c>
      <c r="E50" s="41"/>
      <c r="F50" s="41"/>
      <c r="G50" s="41"/>
      <c r="H50" s="41"/>
      <c r="I50" s="368"/>
      <c r="J50" s="369"/>
      <c r="K50" s="370"/>
      <c r="L50" s="14"/>
    </row>
    <row r="51" spans="3:12" ht="11.25">
      <c r="C51" s="1" t="s">
        <v>80</v>
      </c>
      <c r="D51" s="16" t="s">
        <v>93</v>
      </c>
      <c r="E51" s="41"/>
      <c r="F51" s="41"/>
      <c r="G51" s="41"/>
      <c r="H51" s="41"/>
      <c r="I51" s="368"/>
      <c r="J51" s="369"/>
      <c r="K51" s="370"/>
      <c r="L51" s="14"/>
    </row>
    <row r="52" spans="3:12" ht="11.25">
      <c r="C52" s="1" t="s">
        <v>80</v>
      </c>
      <c r="D52" s="16" t="s">
        <v>94</v>
      </c>
      <c r="E52" s="41"/>
      <c r="F52" s="41"/>
      <c r="G52" s="41"/>
      <c r="H52" s="41"/>
      <c r="I52" s="368"/>
      <c r="J52" s="369"/>
      <c r="K52" s="370"/>
      <c r="L52" s="14"/>
    </row>
    <row r="53" spans="3:12" ht="11.25">
      <c r="C53" s="1" t="s">
        <v>80</v>
      </c>
      <c r="D53" s="16" t="s">
        <v>99</v>
      </c>
      <c r="E53" s="41"/>
      <c r="F53" s="41"/>
      <c r="G53" s="41"/>
      <c r="H53" s="41"/>
      <c r="I53" s="368"/>
      <c r="J53" s="369"/>
      <c r="K53" s="370"/>
      <c r="L53" s="14"/>
    </row>
    <row r="54" spans="3:12" ht="11.25">
      <c r="C54" s="1" t="s">
        <v>80</v>
      </c>
      <c r="D54" s="16" t="s">
        <v>100</v>
      </c>
      <c r="E54" s="41"/>
      <c r="F54" s="41"/>
      <c r="G54" s="41"/>
      <c r="H54" s="41"/>
      <c r="I54" s="368"/>
      <c r="J54" s="369"/>
      <c r="K54" s="370"/>
      <c r="L54" s="14"/>
    </row>
    <row r="55" spans="3:14" ht="12" thickBot="1">
      <c r="C55" s="13" t="s">
        <v>178</v>
      </c>
      <c r="D55" s="391" t="s">
        <v>56</v>
      </c>
      <c r="E55" s="392"/>
      <c r="F55" s="392"/>
      <c r="G55" s="392"/>
      <c r="H55" s="392"/>
      <c r="I55" s="392"/>
      <c r="J55" s="392"/>
      <c r="K55" s="39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2" t="s">
        <v>57</v>
      </c>
      <c r="E57" s="403"/>
      <c r="F57" s="403"/>
      <c r="G57" s="403"/>
      <c r="H57" s="403"/>
      <c r="I57" s="403"/>
      <c r="J57" s="403"/>
      <c r="K57" s="404"/>
      <c r="L57" s="14"/>
      <c r="N57" s="19"/>
    </row>
    <row r="58" spans="3:14" ht="22.5">
      <c r="C58" s="13"/>
      <c r="D58" s="16" t="s">
        <v>58</v>
      </c>
      <c r="E58" s="23" t="s">
        <v>59</v>
      </c>
      <c r="F58" s="396"/>
      <c r="G58" s="397"/>
      <c r="H58" s="397"/>
      <c r="I58" s="397"/>
      <c r="J58" s="397"/>
      <c r="K58" s="398"/>
      <c r="L58" s="14"/>
      <c r="N58" s="19"/>
    </row>
    <row r="59" spans="3:14" ht="11.25">
      <c r="C59" s="13"/>
      <c r="D59" s="16" t="s">
        <v>60</v>
      </c>
      <c r="E59" s="23" t="s">
        <v>145</v>
      </c>
      <c r="F59" s="399"/>
      <c r="G59" s="400"/>
      <c r="H59" s="400"/>
      <c r="I59" s="400"/>
      <c r="J59" s="400"/>
      <c r="K59" s="401"/>
      <c r="L59" s="14"/>
      <c r="N59" s="19"/>
    </row>
    <row r="60" spans="3:14" ht="23.25" thickBot="1">
      <c r="C60" s="13"/>
      <c r="D60" s="21" t="s">
        <v>146</v>
      </c>
      <c r="E60" s="24" t="s">
        <v>65</v>
      </c>
      <c r="F60" s="408"/>
      <c r="G60" s="409"/>
      <c r="H60" s="409"/>
      <c r="I60" s="409"/>
      <c r="J60" s="409"/>
      <c r="K60" s="410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8" t="s">
        <v>66</v>
      </c>
      <c r="E62" s="389"/>
      <c r="F62" s="389"/>
      <c r="G62" s="389"/>
      <c r="H62" s="389"/>
      <c r="I62" s="389"/>
      <c r="J62" s="389"/>
      <c r="K62" s="390"/>
      <c r="L62" s="14"/>
      <c r="N62" s="19"/>
    </row>
    <row r="63" spans="3:14" ht="11.25">
      <c r="C63" s="13"/>
      <c r="D63" s="16"/>
      <c r="E63" s="32" t="s">
        <v>67</v>
      </c>
      <c r="F63" s="394" t="s">
        <v>68</v>
      </c>
      <c r="G63" s="394"/>
      <c r="H63" s="394"/>
      <c r="I63" s="394"/>
      <c r="J63" s="394"/>
      <c r="K63" s="395"/>
      <c r="L63" s="14"/>
      <c r="N63" s="19"/>
    </row>
    <row r="64" spans="3:14" ht="11.25">
      <c r="C64" s="13" t="s">
        <v>176</v>
      </c>
      <c r="D64" s="16" t="s">
        <v>69</v>
      </c>
      <c r="E64" s="39"/>
      <c r="F64" s="399"/>
      <c r="G64" s="400"/>
      <c r="H64" s="400"/>
      <c r="I64" s="400"/>
      <c r="J64" s="400"/>
      <c r="K64" s="401"/>
      <c r="L64" s="14"/>
      <c r="N64" s="19"/>
    </row>
    <row r="65" spans="3:14" ht="12" thickBot="1">
      <c r="C65" s="13" t="s">
        <v>178</v>
      </c>
      <c r="D65" s="391" t="s">
        <v>70</v>
      </c>
      <c r="E65" s="392"/>
      <c r="F65" s="392"/>
      <c r="G65" s="392"/>
      <c r="H65" s="392"/>
      <c r="I65" s="392"/>
      <c r="J65" s="392"/>
      <c r="K65" s="39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2" t="s">
        <v>71</v>
      </c>
      <c r="E67" s="403"/>
      <c r="F67" s="403"/>
      <c r="G67" s="403"/>
      <c r="H67" s="403"/>
      <c r="I67" s="403"/>
      <c r="J67" s="403"/>
      <c r="K67" s="404"/>
      <c r="L67" s="14"/>
      <c r="N67" s="19"/>
    </row>
    <row r="68" spans="3:14" ht="52.5" customHeight="1">
      <c r="C68" s="13"/>
      <c r="D68" s="16" t="s">
        <v>72</v>
      </c>
      <c r="E68" s="23" t="s">
        <v>73</v>
      </c>
      <c r="F68" s="414"/>
      <c r="G68" s="414"/>
      <c r="H68" s="414"/>
      <c r="I68" s="414"/>
      <c r="J68" s="414"/>
      <c r="K68" s="415"/>
      <c r="L68" s="14"/>
      <c r="N68" s="19"/>
    </row>
    <row r="69" spans="3:14" ht="11.25">
      <c r="C69" s="13"/>
      <c r="D69" s="16" t="s">
        <v>74</v>
      </c>
      <c r="E69" s="23" t="s">
        <v>75</v>
      </c>
      <c r="F69" s="411"/>
      <c r="G69" s="412"/>
      <c r="H69" s="412"/>
      <c r="I69" s="412"/>
      <c r="J69" s="412"/>
      <c r="K69" s="413"/>
      <c r="L69" s="14"/>
      <c r="N69" s="19"/>
    </row>
    <row r="70" spans="3:14" ht="11.25">
      <c r="C70" s="13"/>
      <c r="D70" s="16" t="s">
        <v>76</v>
      </c>
      <c r="E70" s="23" t="s">
        <v>77</v>
      </c>
      <c r="F70" s="376"/>
      <c r="G70" s="376"/>
      <c r="H70" s="376"/>
      <c r="I70" s="376"/>
      <c r="J70" s="376"/>
      <c r="K70" s="377"/>
      <c r="L70" s="14"/>
      <c r="N70" s="19"/>
    </row>
    <row r="71" spans="3:12" ht="23.25" thickBot="1">
      <c r="C71" s="13"/>
      <c r="D71" s="21" t="s">
        <v>78</v>
      </c>
      <c r="E71" s="24" t="s">
        <v>79</v>
      </c>
      <c r="F71" s="382"/>
      <c r="G71" s="382"/>
      <c r="H71" s="382"/>
      <c r="I71" s="382"/>
      <c r="J71" s="382"/>
      <c r="K71" s="383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costs_1">
    <tabColor indexed="31"/>
    <pageSetUpPr fitToPage="1"/>
  </sheetPr>
  <dimension ref="D8:K46"/>
  <sheetViews>
    <sheetView showGridLines="0" zoomScalePageLayoutView="0" workbookViewId="0" topLeftCell="C9">
      <selection activeCell="A1" sqref="A1"/>
    </sheetView>
  </sheetViews>
  <sheetFormatPr defaultColWidth="9.140625" defaultRowHeight="11.25"/>
  <cols>
    <col min="1" max="2" width="0" style="203" hidden="1" customWidth="1"/>
    <col min="3" max="3" width="4.421875" style="203" customWidth="1"/>
    <col min="4" max="4" width="3.00390625" style="203" customWidth="1"/>
    <col min="5" max="5" width="9.00390625" style="203" bestFit="1" customWidth="1"/>
    <col min="6" max="6" width="53.8515625" style="203" customWidth="1"/>
    <col min="7" max="7" width="10.7109375" style="203" customWidth="1"/>
    <col min="8" max="9" width="22.140625" style="203" customWidth="1"/>
    <col min="10" max="10" width="39.8515625" style="203" customWidth="1"/>
    <col min="11" max="11" width="3.00390625" style="203" customWidth="1"/>
    <col min="12" max="16384" width="9.140625" style="20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1" ht="11.25" hidden="1">
      <c r="D8" s="205"/>
      <c r="E8" s="205"/>
      <c r="F8" s="205"/>
      <c r="G8" s="205"/>
      <c r="H8" s="205"/>
      <c r="I8" s="205"/>
      <c r="J8" s="128"/>
      <c r="K8" s="205"/>
    </row>
    <row r="9" spans="4:11" ht="15.75" customHeight="1">
      <c r="D9" s="129"/>
      <c r="E9" s="129"/>
      <c r="F9" s="205"/>
      <c r="G9" s="205"/>
      <c r="H9" s="205"/>
      <c r="I9" s="205"/>
      <c r="K9" s="205"/>
    </row>
    <row r="10" spans="4:11" ht="43.5" customHeight="1">
      <c r="D10" s="130" t="str">
        <f>codeTemplate</f>
        <v>Код шаблона: EE.OPEN.INFO.COST.NET</v>
      </c>
      <c r="E10" s="129"/>
      <c r="F10" s="205"/>
      <c r="G10" s="205"/>
      <c r="H10" s="205"/>
      <c r="J10" s="149" t="s">
        <v>471</v>
      </c>
      <c r="K10" s="205"/>
    </row>
    <row r="11" spans="4:11" ht="11.25">
      <c r="D11" s="130"/>
      <c r="E11" s="129"/>
      <c r="F11" s="205"/>
      <c r="G11" s="205"/>
      <c r="H11" s="205"/>
      <c r="I11" s="205"/>
      <c r="J11" s="205"/>
      <c r="K11" s="205"/>
    </row>
    <row r="12" spans="4:11" ht="26.25" customHeight="1">
      <c r="D12" s="332" t="s">
        <v>469</v>
      </c>
      <c r="E12" s="333"/>
      <c r="F12" s="333"/>
      <c r="G12" s="333"/>
      <c r="H12" s="333"/>
      <c r="I12" s="333"/>
      <c r="J12" s="333"/>
      <c r="K12" s="334"/>
    </row>
    <row r="13" spans="4:11" ht="18.75" customHeight="1" thickBot="1">
      <c r="D13" s="335" t="e">
        <f>IF(org="","",IF(fil="",org,org&amp;" ("&amp;fil&amp;")"))</f>
        <v>#REF!</v>
      </c>
      <c r="E13" s="336"/>
      <c r="F13" s="336"/>
      <c r="G13" s="336"/>
      <c r="H13" s="336"/>
      <c r="I13" s="336"/>
      <c r="J13" s="336"/>
      <c r="K13" s="337"/>
    </row>
    <row r="14" spans="4:11" ht="11.25">
      <c r="D14" s="131"/>
      <c r="E14" s="211"/>
      <c r="F14" s="211"/>
      <c r="G14" s="211"/>
      <c r="H14" s="211"/>
      <c r="I14" s="211"/>
      <c r="J14" s="211"/>
      <c r="K14" s="211"/>
    </row>
    <row r="15" spans="4:11" ht="11.25">
      <c r="D15" s="132"/>
      <c r="E15" s="212"/>
      <c r="F15" s="212"/>
      <c r="G15" s="212"/>
      <c r="H15" s="212"/>
      <c r="I15" s="212"/>
      <c r="J15" s="212"/>
      <c r="K15" s="213"/>
    </row>
    <row r="16" spans="4:11" ht="18.75" customHeight="1">
      <c r="D16" s="133"/>
      <c r="E16" s="338" t="s">
        <v>354</v>
      </c>
      <c r="F16" s="338" t="s">
        <v>282</v>
      </c>
      <c r="G16" s="338" t="s">
        <v>124</v>
      </c>
      <c r="H16" s="342" t="e">
        <f>IF(god="","Год",god&amp;" год")</f>
        <v>#REF!</v>
      </c>
      <c r="I16" s="343"/>
      <c r="J16" s="340" t="s">
        <v>370</v>
      </c>
      <c r="K16" s="214"/>
    </row>
    <row r="17" spans="4:11" ht="18.75" customHeight="1" thickBot="1">
      <c r="D17" s="133"/>
      <c r="E17" s="339"/>
      <c r="F17" s="339"/>
      <c r="G17" s="339"/>
      <c r="H17" s="127" t="s">
        <v>371</v>
      </c>
      <c r="I17" s="127" t="s">
        <v>372</v>
      </c>
      <c r="J17" s="341"/>
      <c r="K17" s="214"/>
    </row>
    <row r="18" spans="4:11" ht="15.75" customHeight="1">
      <c r="D18" s="133"/>
      <c r="E18" s="215">
        <v>1</v>
      </c>
      <c r="F18" s="215">
        <v>2</v>
      </c>
      <c r="G18" s="215">
        <v>3</v>
      </c>
      <c r="H18" s="215">
        <v>4</v>
      </c>
      <c r="I18" s="215">
        <v>5</v>
      </c>
      <c r="J18" s="215">
        <v>6</v>
      </c>
      <c r="K18" s="214"/>
    </row>
    <row r="19" spans="4:11" ht="22.5">
      <c r="D19" s="216"/>
      <c r="E19" s="120" t="s">
        <v>373</v>
      </c>
      <c r="F19" s="121" t="s">
        <v>374</v>
      </c>
      <c r="G19" s="122" t="s">
        <v>122</v>
      </c>
      <c r="H19" s="161"/>
      <c r="I19" s="162"/>
      <c r="J19" s="125"/>
      <c r="K19" s="214"/>
    </row>
    <row r="20" spans="4:11" ht="22.5">
      <c r="D20" s="134"/>
      <c r="E20" s="123" t="s">
        <v>283</v>
      </c>
      <c r="F20" s="135" t="s">
        <v>375</v>
      </c>
      <c r="G20" s="136" t="s">
        <v>122</v>
      </c>
      <c r="H20" s="280">
        <f>H21+H31+H38</f>
        <v>0</v>
      </c>
      <c r="I20" s="281">
        <f>I21+I31+I38</f>
        <v>0</v>
      </c>
      <c r="J20" s="137"/>
      <c r="K20" s="214"/>
    </row>
    <row r="21" spans="4:11" ht="15" customHeight="1">
      <c r="D21" s="134"/>
      <c r="E21" s="123" t="s">
        <v>19</v>
      </c>
      <c r="F21" s="138" t="s">
        <v>376</v>
      </c>
      <c r="G21" s="136" t="s">
        <v>122</v>
      </c>
      <c r="H21" s="280">
        <f>H22+H24+H26+H27</f>
        <v>0</v>
      </c>
      <c r="I21" s="281">
        <f>I22+I24+I26+I27</f>
        <v>0</v>
      </c>
      <c r="J21" s="137"/>
      <c r="K21" s="214"/>
    </row>
    <row r="22" spans="4:11" ht="15" customHeight="1">
      <c r="D22" s="134"/>
      <c r="E22" s="123" t="s">
        <v>377</v>
      </c>
      <c r="F22" s="139" t="s">
        <v>378</v>
      </c>
      <c r="G22" s="136" t="s">
        <v>122</v>
      </c>
      <c r="H22" s="160"/>
      <c r="I22" s="282"/>
      <c r="J22" s="137"/>
      <c r="K22" s="214"/>
    </row>
    <row r="23" spans="4:11" ht="15" customHeight="1">
      <c r="D23" s="134"/>
      <c r="E23" s="123" t="s">
        <v>465</v>
      </c>
      <c r="F23" s="141" t="s">
        <v>379</v>
      </c>
      <c r="G23" s="136" t="s">
        <v>122</v>
      </c>
      <c r="H23" s="160"/>
      <c r="I23" s="282"/>
      <c r="J23" s="137"/>
      <c r="K23" s="214"/>
    </row>
    <row r="24" spans="4:11" ht="22.5">
      <c r="D24" s="134"/>
      <c r="E24" s="123" t="s">
        <v>380</v>
      </c>
      <c r="F24" s="139" t="s">
        <v>381</v>
      </c>
      <c r="G24" s="136" t="s">
        <v>122</v>
      </c>
      <c r="H24" s="160"/>
      <c r="I24" s="282"/>
      <c r="J24" s="137"/>
      <c r="K24" s="214"/>
    </row>
    <row r="25" spans="4:11" ht="15" customHeight="1">
      <c r="D25" s="134"/>
      <c r="E25" s="123" t="s">
        <v>466</v>
      </c>
      <c r="F25" s="141" t="s">
        <v>379</v>
      </c>
      <c r="G25" s="136" t="s">
        <v>122</v>
      </c>
      <c r="H25" s="160"/>
      <c r="I25" s="282"/>
      <c r="J25" s="137"/>
      <c r="K25" s="214"/>
    </row>
    <row r="26" spans="4:11" ht="15" customHeight="1">
      <c r="D26" s="134"/>
      <c r="E26" s="123" t="s">
        <v>467</v>
      </c>
      <c r="F26" s="139" t="s">
        <v>382</v>
      </c>
      <c r="G26" s="136" t="s">
        <v>122</v>
      </c>
      <c r="H26" s="160"/>
      <c r="I26" s="282"/>
      <c r="J26" s="137"/>
      <c r="K26" s="214"/>
    </row>
    <row r="27" spans="4:11" ht="15" customHeight="1">
      <c r="D27" s="134"/>
      <c r="E27" s="123" t="s">
        <v>468</v>
      </c>
      <c r="F27" s="139" t="s">
        <v>383</v>
      </c>
      <c r="G27" s="136" t="s">
        <v>122</v>
      </c>
      <c r="H27" s="280">
        <f>SUM(H28:H30)</f>
        <v>0</v>
      </c>
      <c r="I27" s="281">
        <f>SUM(I28:I30)</f>
        <v>0</v>
      </c>
      <c r="J27" s="137"/>
      <c r="K27" s="214"/>
    </row>
    <row r="28" spans="4:11" ht="15" customHeight="1">
      <c r="D28" s="134"/>
      <c r="E28" s="123" t="s">
        <v>384</v>
      </c>
      <c r="F28" s="141" t="s">
        <v>385</v>
      </c>
      <c r="G28" s="136" t="s">
        <v>122</v>
      </c>
      <c r="H28" s="160"/>
      <c r="I28" s="282"/>
      <c r="J28" s="137"/>
      <c r="K28" s="214"/>
    </row>
    <row r="29" spans="4:11" ht="15" customHeight="1">
      <c r="D29" s="134"/>
      <c r="E29" s="123" t="s">
        <v>386</v>
      </c>
      <c r="F29" s="141" t="s">
        <v>387</v>
      </c>
      <c r="G29" s="136" t="s">
        <v>122</v>
      </c>
      <c r="H29" s="160"/>
      <c r="I29" s="282"/>
      <c r="J29" s="137"/>
      <c r="K29" s="214"/>
    </row>
    <row r="30" spans="4:11" ht="15" customHeight="1">
      <c r="D30" s="134"/>
      <c r="E30" s="123" t="s">
        <v>388</v>
      </c>
      <c r="F30" s="141" t="s">
        <v>389</v>
      </c>
      <c r="G30" s="136" t="s">
        <v>122</v>
      </c>
      <c r="H30" s="160"/>
      <c r="I30" s="282"/>
      <c r="J30" s="137"/>
      <c r="K30" s="214"/>
    </row>
    <row r="31" spans="4:11" ht="15" customHeight="1">
      <c r="D31" s="134"/>
      <c r="E31" s="123" t="s">
        <v>23</v>
      </c>
      <c r="F31" s="138" t="s">
        <v>390</v>
      </c>
      <c r="G31" s="136" t="s">
        <v>122</v>
      </c>
      <c r="H31" s="280">
        <f>SUM(H32:H33)</f>
        <v>0</v>
      </c>
      <c r="I31" s="281">
        <f>SUM(I32:I33)</f>
        <v>0</v>
      </c>
      <c r="J31" s="137"/>
      <c r="K31" s="214"/>
    </row>
    <row r="32" spans="4:11" ht="15" customHeight="1">
      <c r="D32" s="134"/>
      <c r="E32" s="123" t="s">
        <v>391</v>
      </c>
      <c r="F32" s="139" t="s">
        <v>392</v>
      </c>
      <c r="G32" s="136" t="s">
        <v>122</v>
      </c>
      <c r="H32" s="160"/>
      <c r="I32" s="282"/>
      <c r="J32" s="137"/>
      <c r="K32" s="214"/>
    </row>
    <row r="33" spans="4:11" ht="15" customHeight="1">
      <c r="D33" s="134"/>
      <c r="E33" s="123" t="s">
        <v>393</v>
      </c>
      <c r="F33" s="139" t="s">
        <v>394</v>
      </c>
      <c r="G33" s="136" t="s">
        <v>122</v>
      </c>
      <c r="H33" s="280">
        <f>SUM(H34:H37)</f>
        <v>0</v>
      </c>
      <c r="I33" s="281">
        <f>SUM(I34:I37)</f>
        <v>0</v>
      </c>
      <c r="J33" s="137"/>
      <c r="K33" s="214"/>
    </row>
    <row r="34" spans="4:11" ht="15" customHeight="1">
      <c r="D34" s="134"/>
      <c r="E34" s="123" t="s">
        <v>395</v>
      </c>
      <c r="F34" s="141" t="s">
        <v>396</v>
      </c>
      <c r="G34" s="136" t="s">
        <v>122</v>
      </c>
      <c r="H34" s="160"/>
      <c r="I34" s="282"/>
      <c r="J34" s="137"/>
      <c r="K34" s="214"/>
    </row>
    <row r="35" spans="4:11" ht="15" customHeight="1">
      <c r="D35" s="134"/>
      <c r="E35" s="123" t="s">
        <v>397</v>
      </c>
      <c r="F35" s="141" t="s">
        <v>398</v>
      </c>
      <c r="G35" s="136" t="s">
        <v>122</v>
      </c>
      <c r="H35" s="160"/>
      <c r="I35" s="282"/>
      <c r="J35" s="137"/>
      <c r="K35" s="214"/>
    </row>
    <row r="36" spans="4:11" ht="15" customHeight="1">
      <c r="D36" s="134"/>
      <c r="E36" s="123" t="s">
        <v>399</v>
      </c>
      <c r="F36" s="141" t="s">
        <v>400</v>
      </c>
      <c r="G36" s="136" t="s">
        <v>122</v>
      </c>
      <c r="H36" s="160"/>
      <c r="I36" s="282"/>
      <c r="J36" s="137"/>
      <c r="K36" s="214"/>
    </row>
    <row r="37" spans="4:11" ht="15" customHeight="1">
      <c r="D37" s="134"/>
      <c r="E37" s="123" t="s">
        <v>401</v>
      </c>
      <c r="F37" s="141" t="s">
        <v>402</v>
      </c>
      <c r="G37" s="136" t="s">
        <v>122</v>
      </c>
      <c r="H37" s="160"/>
      <c r="I37" s="282"/>
      <c r="J37" s="137"/>
      <c r="K37" s="214"/>
    </row>
    <row r="38" spans="4:11" ht="33.75">
      <c r="D38" s="134"/>
      <c r="E38" s="123" t="s">
        <v>28</v>
      </c>
      <c r="F38" s="138" t="s">
        <v>403</v>
      </c>
      <c r="G38" s="136" t="s">
        <v>122</v>
      </c>
      <c r="H38" s="283"/>
      <c r="I38" s="282"/>
      <c r="J38" s="137"/>
      <c r="K38" s="214"/>
    </row>
    <row r="39" spans="4:11" ht="22.5">
      <c r="D39" s="216"/>
      <c r="E39" s="120" t="s">
        <v>404</v>
      </c>
      <c r="F39" s="121" t="s">
        <v>405</v>
      </c>
      <c r="G39" s="122" t="s">
        <v>122</v>
      </c>
      <c r="H39" s="284">
        <f>H25+H23</f>
        <v>0</v>
      </c>
      <c r="I39" s="284">
        <f>I25+I23</f>
        <v>0</v>
      </c>
      <c r="J39" s="125"/>
      <c r="K39" s="214"/>
    </row>
    <row r="40" spans="4:11" ht="22.5">
      <c r="D40" s="216"/>
      <c r="E40" s="120" t="s">
        <v>406</v>
      </c>
      <c r="F40" s="121" t="s">
        <v>407</v>
      </c>
      <c r="G40" s="122" t="s">
        <v>122</v>
      </c>
      <c r="H40" s="161"/>
      <c r="I40" s="162"/>
      <c r="J40" s="125"/>
      <c r="K40" s="214"/>
    </row>
    <row r="41" spans="4:11" ht="23.25" thickBot="1">
      <c r="D41" s="134"/>
      <c r="E41" s="124" t="s">
        <v>283</v>
      </c>
      <c r="F41" s="142" t="s">
        <v>408</v>
      </c>
      <c r="G41" s="143" t="s">
        <v>122</v>
      </c>
      <c r="H41" s="285"/>
      <c r="I41" s="286"/>
      <c r="J41" s="126"/>
      <c r="K41" s="214"/>
    </row>
    <row r="42" spans="4:11" ht="11.25">
      <c r="D42" s="134"/>
      <c r="E42" s="144"/>
      <c r="F42" s="145"/>
      <c r="G42" s="146"/>
      <c r="H42" s="147"/>
      <c r="I42" s="147"/>
      <c r="J42" s="147"/>
      <c r="K42" s="214"/>
    </row>
    <row r="43" spans="4:11" ht="30.75" customHeight="1">
      <c r="D43" s="148"/>
      <c r="E43" s="330" t="s">
        <v>470</v>
      </c>
      <c r="F43" s="330"/>
      <c r="G43" s="330"/>
      <c r="H43" s="330"/>
      <c r="I43" s="330"/>
      <c r="J43" s="330"/>
      <c r="K43" s="214"/>
    </row>
    <row r="44" spans="4:11" ht="30.75" customHeight="1">
      <c r="D44" s="148"/>
      <c r="E44" s="331" t="s">
        <v>487</v>
      </c>
      <c r="F44" s="330"/>
      <c r="G44" s="330"/>
      <c r="H44" s="330"/>
      <c r="I44" s="330"/>
      <c r="J44" s="330"/>
      <c r="K44" s="214"/>
    </row>
    <row r="45" spans="4:11" ht="30.75" customHeight="1">
      <c r="D45" s="148"/>
      <c r="E45" s="331" t="s">
        <v>488</v>
      </c>
      <c r="F45" s="330"/>
      <c r="G45" s="330"/>
      <c r="H45" s="330"/>
      <c r="I45" s="330"/>
      <c r="J45" s="330"/>
      <c r="K45" s="214"/>
    </row>
    <row r="46" spans="4:11" ht="12" thickBot="1">
      <c r="D46" s="207"/>
      <c r="E46" s="208"/>
      <c r="F46" s="208"/>
      <c r="G46" s="208"/>
      <c r="H46" s="208"/>
      <c r="I46" s="208"/>
      <c r="J46" s="208"/>
      <c r="K46" s="209"/>
    </row>
  </sheetData>
  <sheetProtection password="FA9C" sheet="1" objects="1" scenarios="1" formatColumns="0" formatRows="0"/>
  <mergeCells count="10">
    <mergeCell ref="E43:J43"/>
    <mergeCell ref="E44:J44"/>
    <mergeCell ref="E45:J45"/>
    <mergeCell ref="D12:K12"/>
    <mergeCell ref="D13:K13"/>
    <mergeCell ref="G16:G17"/>
    <mergeCell ref="F16:F17"/>
    <mergeCell ref="E16:E17"/>
    <mergeCell ref="J16:J17"/>
    <mergeCell ref="H16:I16"/>
  </mergeCells>
  <conditionalFormatting sqref="I19 I22:I26 I28:I30 I32 I34:I38 I40:I41">
    <cfRule type="expression" priority="1" dxfId="9" stopIfTrue="1">
      <formula>IF(OR(H19="",H19=0,),16,ABS(((H19-I19)/H19)*100))&gt;15</formula>
    </cfRule>
  </conditionalFormatting>
  <conditionalFormatting sqref="I20:I21 I27 I31 I33 I39">
    <cfRule type="expression" priority="2" dxfId="9" stopIfTrue="1">
      <formula>IF(AND(OR(H20="",H20=0,),I20&lt;&gt;0),16,ABS(((H20-I20)/H20)*100))&gt;15</formula>
    </cfRule>
  </conditionalFormatting>
  <dataValidations count="4">
    <dataValidation type="decimal" allowBlank="1" showErrorMessage="1" errorTitle="Ошибка" error="Допускается ввод только неотрицательных чисел!" sqref="H19:I19 H40:I41 H32:I32 H22:I26 H28:I30 H34:I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H38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9:J41">
      <formula1>900</formula1>
    </dataValidation>
    <dataValidation type="decimal" allowBlank="1" showErrorMessage="1" errorTitle="Ошибка" error="Допускается ввод только действительных чисел!" sqref="I38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costs_2">
    <tabColor indexed="31"/>
    <pageSetUpPr fitToPage="1"/>
  </sheetPr>
  <dimension ref="D10:K42"/>
  <sheetViews>
    <sheetView showGridLines="0" tabSelected="1" zoomScalePageLayoutView="0" workbookViewId="0" topLeftCell="C9">
      <selection activeCell="L21" sqref="L21"/>
    </sheetView>
  </sheetViews>
  <sheetFormatPr defaultColWidth="9.140625" defaultRowHeight="11.25"/>
  <cols>
    <col min="1" max="2" width="0" style="203" hidden="1" customWidth="1"/>
    <col min="3" max="4" width="3.00390625" style="203" customWidth="1"/>
    <col min="5" max="5" width="9.140625" style="203" customWidth="1"/>
    <col min="6" max="6" width="53.8515625" style="203" customWidth="1"/>
    <col min="7" max="7" width="10.140625" style="203" customWidth="1"/>
    <col min="8" max="9" width="22.140625" style="203" customWidth="1"/>
    <col min="10" max="10" width="41.28125" style="203" customWidth="1"/>
    <col min="11" max="11" width="3.00390625" style="203" customWidth="1"/>
    <col min="12" max="16384" width="9.140625" style="20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4:10" ht="43.5" customHeight="1">
      <c r="D10" s="130" t="str">
        <f>codeTemplate</f>
        <v>Код шаблона: EE.OPEN.INFO.COST.NET</v>
      </c>
      <c r="E10" s="129"/>
      <c r="F10" s="205"/>
      <c r="G10" s="205"/>
      <c r="J10" s="149" t="s">
        <v>473</v>
      </c>
    </row>
    <row r="11" spans="4:11" ht="15" customHeight="1">
      <c r="D11" s="130"/>
      <c r="E11" s="171"/>
      <c r="F11" s="206"/>
      <c r="G11" s="206"/>
      <c r="H11" s="206"/>
      <c r="I11" s="206"/>
      <c r="J11" s="206"/>
      <c r="K11" s="206"/>
    </row>
    <row r="12" spans="4:11" ht="26.25" customHeight="1">
      <c r="D12" s="345" t="s">
        <v>409</v>
      </c>
      <c r="E12" s="346"/>
      <c r="F12" s="346"/>
      <c r="G12" s="346"/>
      <c r="H12" s="346"/>
      <c r="I12" s="346"/>
      <c r="J12" s="346"/>
      <c r="K12" s="347"/>
    </row>
    <row r="13" spans="4:11" ht="18.75" customHeight="1" thickBot="1">
      <c r="D13" s="335" t="e">
        <f>IF(org="","",IF(fil="",org,org&amp;" ("&amp;fil&amp;")"))</f>
        <v>#REF!</v>
      </c>
      <c r="E13" s="336"/>
      <c r="F13" s="336"/>
      <c r="G13" s="336"/>
      <c r="H13" s="336"/>
      <c r="I13" s="336"/>
      <c r="J13" s="336"/>
      <c r="K13" s="337"/>
    </row>
    <row r="14" spans="4:11" ht="11.25">
      <c r="D14" s="189"/>
      <c r="E14" s="217"/>
      <c r="F14" s="217"/>
      <c r="G14" s="217"/>
      <c r="H14" s="217"/>
      <c r="I14" s="217"/>
      <c r="J14" s="217"/>
      <c r="K14" s="217"/>
    </row>
    <row r="15" spans="4:11" ht="11.25">
      <c r="D15" s="190"/>
      <c r="E15" s="218"/>
      <c r="F15" s="218"/>
      <c r="G15" s="218"/>
      <c r="H15" s="218"/>
      <c r="I15" s="218"/>
      <c r="J15" s="218"/>
      <c r="K15" s="219"/>
    </row>
    <row r="16" spans="4:11" ht="18.75" customHeight="1">
      <c r="D16" s="191"/>
      <c r="E16" s="348" t="s">
        <v>354</v>
      </c>
      <c r="F16" s="348" t="s">
        <v>282</v>
      </c>
      <c r="G16" s="348" t="s">
        <v>124</v>
      </c>
      <c r="H16" s="338" t="e">
        <f>IF(god="","Год",god&amp;" год")</f>
        <v>#REF!</v>
      </c>
      <c r="I16" s="338"/>
      <c r="J16" s="350" t="s">
        <v>370</v>
      </c>
      <c r="K16" s="220"/>
    </row>
    <row r="17" spans="4:11" ht="18.75" customHeight="1" thickBot="1">
      <c r="D17" s="191"/>
      <c r="E17" s="349"/>
      <c r="F17" s="349"/>
      <c r="G17" s="349"/>
      <c r="H17" s="127" t="s">
        <v>371</v>
      </c>
      <c r="I17" s="127" t="s">
        <v>372</v>
      </c>
      <c r="J17" s="351"/>
      <c r="K17" s="220"/>
    </row>
    <row r="18" spans="4:11" ht="15.75" customHeight="1">
      <c r="D18" s="191"/>
      <c r="E18" s="215">
        <v>1</v>
      </c>
      <c r="F18" s="215">
        <v>2</v>
      </c>
      <c r="G18" s="215">
        <v>3</v>
      </c>
      <c r="H18" s="215">
        <v>4</v>
      </c>
      <c r="I18" s="215">
        <v>5</v>
      </c>
      <c r="J18" s="215">
        <v>6</v>
      </c>
      <c r="K18" s="220"/>
    </row>
    <row r="19" spans="4:11" ht="22.5">
      <c r="D19" s="221"/>
      <c r="E19" s="157" t="s">
        <v>373</v>
      </c>
      <c r="F19" s="152" t="s">
        <v>374</v>
      </c>
      <c r="G19" s="150" t="s">
        <v>122</v>
      </c>
      <c r="H19" s="161">
        <v>0</v>
      </c>
      <c r="I19" s="162">
        <v>0</v>
      </c>
      <c r="J19" s="153" t="s">
        <v>896</v>
      </c>
      <c r="K19" s="220"/>
    </row>
    <row r="20" spans="4:11" ht="22.5">
      <c r="D20" s="192"/>
      <c r="E20" s="158" t="s">
        <v>283</v>
      </c>
      <c r="F20" s="193" t="s">
        <v>375</v>
      </c>
      <c r="G20" s="194" t="s">
        <v>122</v>
      </c>
      <c r="H20" s="280">
        <f>H21+H27</f>
        <v>2304.33</v>
      </c>
      <c r="I20" s="281">
        <f>I21+I27</f>
        <v>2185.65</v>
      </c>
      <c r="J20" s="177" t="s">
        <v>894</v>
      </c>
      <c r="K20" s="220"/>
    </row>
    <row r="21" spans="4:11" ht="15" customHeight="1">
      <c r="D21" s="192"/>
      <c r="E21" s="158" t="s">
        <v>19</v>
      </c>
      <c r="F21" s="195" t="s">
        <v>410</v>
      </c>
      <c r="G21" s="194" t="s">
        <v>122</v>
      </c>
      <c r="H21" s="287">
        <f>H22+H24+H26</f>
        <v>916.3399999999999</v>
      </c>
      <c r="I21" s="281">
        <f>I22+I24+I26</f>
        <v>971.14</v>
      </c>
      <c r="J21" s="177" t="s">
        <v>895</v>
      </c>
      <c r="K21" s="220"/>
    </row>
    <row r="22" spans="4:11" ht="15" customHeight="1">
      <c r="D22" s="192"/>
      <c r="E22" s="158" t="s">
        <v>377</v>
      </c>
      <c r="F22" s="196" t="s">
        <v>378</v>
      </c>
      <c r="G22" s="194" t="s">
        <v>122</v>
      </c>
      <c r="H22" s="160">
        <v>139.04</v>
      </c>
      <c r="I22" s="282">
        <v>0</v>
      </c>
      <c r="J22" s="296" t="s">
        <v>894</v>
      </c>
      <c r="K22" s="220"/>
    </row>
    <row r="23" spans="4:11" ht="15" customHeight="1">
      <c r="D23" s="192"/>
      <c r="E23" s="158" t="s">
        <v>465</v>
      </c>
      <c r="F23" s="197" t="s">
        <v>379</v>
      </c>
      <c r="G23" s="194" t="s">
        <v>122</v>
      </c>
      <c r="H23" s="160">
        <v>0</v>
      </c>
      <c r="I23" s="282">
        <v>0</v>
      </c>
      <c r="J23" s="177" t="s">
        <v>897</v>
      </c>
      <c r="K23" s="220"/>
    </row>
    <row r="24" spans="4:11" ht="15" customHeight="1">
      <c r="D24" s="192"/>
      <c r="E24" s="158" t="s">
        <v>380</v>
      </c>
      <c r="F24" s="196" t="s">
        <v>411</v>
      </c>
      <c r="G24" s="194" t="s">
        <v>122</v>
      </c>
      <c r="H24" s="160">
        <v>326.37</v>
      </c>
      <c r="I24" s="282">
        <v>72.29</v>
      </c>
      <c r="J24" s="296" t="s">
        <v>894</v>
      </c>
      <c r="K24" s="220"/>
    </row>
    <row r="25" spans="4:11" ht="15" customHeight="1">
      <c r="D25" s="192"/>
      <c r="E25" s="158" t="s">
        <v>466</v>
      </c>
      <c r="F25" s="197" t="s">
        <v>379</v>
      </c>
      <c r="G25" s="194" t="s">
        <v>122</v>
      </c>
      <c r="H25" s="160">
        <v>0</v>
      </c>
      <c r="I25" s="282">
        <v>0</v>
      </c>
      <c r="J25" s="177" t="s">
        <v>897</v>
      </c>
      <c r="K25" s="220"/>
    </row>
    <row r="26" spans="4:11" ht="15" customHeight="1">
      <c r="D26" s="192"/>
      <c r="E26" s="158" t="s">
        <v>467</v>
      </c>
      <c r="F26" s="196" t="s">
        <v>412</v>
      </c>
      <c r="G26" s="194" t="s">
        <v>122</v>
      </c>
      <c r="H26" s="160">
        <v>450.93</v>
      </c>
      <c r="I26" s="282">
        <v>898.85</v>
      </c>
      <c r="J26" s="296" t="s">
        <v>895</v>
      </c>
      <c r="K26" s="220"/>
    </row>
    <row r="27" spans="4:11" ht="22.5">
      <c r="D27" s="192"/>
      <c r="E27" s="158" t="s">
        <v>28</v>
      </c>
      <c r="F27" s="195" t="s">
        <v>413</v>
      </c>
      <c r="G27" s="194" t="s">
        <v>122</v>
      </c>
      <c r="H27" s="287">
        <f>SUM(H28:H34)</f>
        <v>1387.9900000000002</v>
      </c>
      <c r="I27" s="281">
        <f>SUM(I28:I34)</f>
        <v>1214.51</v>
      </c>
      <c r="J27" s="177" t="s">
        <v>894</v>
      </c>
      <c r="K27" s="220"/>
    </row>
    <row r="28" spans="4:11" ht="15" customHeight="1">
      <c r="D28" s="192"/>
      <c r="E28" s="158" t="s">
        <v>414</v>
      </c>
      <c r="F28" s="196" t="s">
        <v>385</v>
      </c>
      <c r="G28" s="194" t="s">
        <v>122</v>
      </c>
      <c r="H28" s="160">
        <v>1192.68</v>
      </c>
      <c r="I28" s="282">
        <v>1192.68</v>
      </c>
      <c r="J28" s="177" t="s">
        <v>897</v>
      </c>
      <c r="K28" s="220"/>
    </row>
    <row r="29" spans="4:11" ht="15" customHeight="1">
      <c r="D29" s="192"/>
      <c r="E29" s="158" t="s">
        <v>415</v>
      </c>
      <c r="F29" s="196" t="s">
        <v>291</v>
      </c>
      <c r="G29" s="194" t="s">
        <v>122</v>
      </c>
      <c r="H29" s="160">
        <v>98.89</v>
      </c>
      <c r="I29" s="282">
        <v>21.83</v>
      </c>
      <c r="J29" s="296" t="s">
        <v>894</v>
      </c>
      <c r="K29" s="220"/>
    </row>
    <row r="30" spans="4:11" ht="15" customHeight="1">
      <c r="D30" s="192"/>
      <c r="E30" s="158" t="s">
        <v>416</v>
      </c>
      <c r="F30" s="196" t="s">
        <v>417</v>
      </c>
      <c r="G30" s="194" t="s">
        <v>122</v>
      </c>
      <c r="H30" s="160">
        <v>0</v>
      </c>
      <c r="I30" s="282">
        <v>0</v>
      </c>
      <c r="J30" s="177" t="s">
        <v>897</v>
      </c>
      <c r="K30" s="220"/>
    </row>
    <row r="31" spans="4:11" ht="15" customHeight="1">
      <c r="D31" s="192"/>
      <c r="E31" s="158" t="s">
        <v>391</v>
      </c>
      <c r="F31" s="196" t="s">
        <v>418</v>
      </c>
      <c r="G31" s="194" t="s">
        <v>122</v>
      </c>
      <c r="H31" s="160">
        <v>96.42</v>
      </c>
      <c r="I31" s="282">
        <v>0</v>
      </c>
      <c r="J31" s="296" t="s">
        <v>894</v>
      </c>
      <c r="K31" s="220"/>
    </row>
    <row r="32" spans="4:11" ht="15" customHeight="1">
      <c r="D32" s="192"/>
      <c r="E32" s="158" t="s">
        <v>419</v>
      </c>
      <c r="F32" s="196" t="s">
        <v>420</v>
      </c>
      <c r="G32" s="194" t="s">
        <v>122</v>
      </c>
      <c r="H32" s="160">
        <v>0</v>
      </c>
      <c r="I32" s="282">
        <v>0</v>
      </c>
      <c r="J32" s="177" t="s">
        <v>897</v>
      </c>
      <c r="K32" s="220"/>
    </row>
    <row r="33" spans="4:11" ht="33.75">
      <c r="D33" s="192"/>
      <c r="E33" s="158" t="s">
        <v>421</v>
      </c>
      <c r="F33" s="196" t="s">
        <v>422</v>
      </c>
      <c r="G33" s="194" t="s">
        <v>122</v>
      </c>
      <c r="H33" s="160">
        <v>0</v>
      </c>
      <c r="I33" s="282">
        <v>0</v>
      </c>
      <c r="J33" s="177" t="s">
        <v>897</v>
      </c>
      <c r="K33" s="220"/>
    </row>
    <row r="34" spans="4:11" ht="15" customHeight="1">
      <c r="D34" s="192"/>
      <c r="E34" s="158" t="s">
        <v>423</v>
      </c>
      <c r="F34" s="196" t="s">
        <v>424</v>
      </c>
      <c r="G34" s="194" t="s">
        <v>122</v>
      </c>
      <c r="H34" s="160">
        <v>0</v>
      </c>
      <c r="I34" s="282">
        <v>0</v>
      </c>
      <c r="J34" s="177" t="s">
        <v>897</v>
      </c>
      <c r="K34" s="220"/>
    </row>
    <row r="35" spans="4:11" ht="22.5">
      <c r="D35" s="221"/>
      <c r="E35" s="157" t="s">
        <v>404</v>
      </c>
      <c r="F35" s="152" t="s">
        <v>405</v>
      </c>
      <c r="G35" s="150" t="s">
        <v>122</v>
      </c>
      <c r="H35" s="284">
        <f>H23+H25</f>
        <v>0</v>
      </c>
      <c r="I35" s="284">
        <f>I23+I25</f>
        <v>0</v>
      </c>
      <c r="J35" s="153" t="s">
        <v>897</v>
      </c>
      <c r="K35" s="220"/>
    </row>
    <row r="36" spans="4:11" ht="22.5">
      <c r="D36" s="221"/>
      <c r="E36" s="157" t="s">
        <v>406</v>
      </c>
      <c r="F36" s="152" t="s">
        <v>407</v>
      </c>
      <c r="G36" s="150" t="s">
        <v>122</v>
      </c>
      <c r="H36" s="161">
        <v>0</v>
      </c>
      <c r="I36" s="162">
        <v>0</v>
      </c>
      <c r="J36" s="153" t="s">
        <v>897</v>
      </c>
      <c r="K36" s="220"/>
    </row>
    <row r="37" spans="4:11" ht="34.5" thickBot="1">
      <c r="D37" s="221"/>
      <c r="E37" s="159" t="s">
        <v>425</v>
      </c>
      <c r="F37" s="210" t="s">
        <v>408</v>
      </c>
      <c r="G37" s="151" t="s">
        <v>122</v>
      </c>
      <c r="H37" s="288">
        <v>0</v>
      </c>
      <c r="I37" s="289">
        <v>0</v>
      </c>
      <c r="J37" s="154" t="s">
        <v>897</v>
      </c>
      <c r="K37" s="220"/>
    </row>
    <row r="38" spans="4:11" ht="11.25">
      <c r="D38" s="192"/>
      <c r="E38" s="198"/>
      <c r="F38" s="199"/>
      <c r="G38" s="200"/>
      <c r="H38" s="201"/>
      <c r="I38" s="201"/>
      <c r="J38" s="201"/>
      <c r="K38" s="220"/>
    </row>
    <row r="39" spans="4:11" ht="38.25" customHeight="1">
      <c r="D39" s="202"/>
      <c r="E39" s="344" t="s">
        <v>472</v>
      </c>
      <c r="F39" s="344"/>
      <c r="G39" s="344"/>
      <c r="H39" s="344"/>
      <c r="I39" s="344"/>
      <c r="J39" s="344"/>
      <c r="K39" s="220"/>
    </row>
    <row r="40" spans="4:11" ht="24" customHeight="1">
      <c r="D40" s="202"/>
      <c r="E40" s="344" t="s">
        <v>487</v>
      </c>
      <c r="F40" s="344"/>
      <c r="G40" s="344"/>
      <c r="H40" s="344"/>
      <c r="I40" s="344"/>
      <c r="J40" s="344"/>
      <c r="K40" s="220"/>
    </row>
    <row r="41" spans="4:11" ht="24" customHeight="1">
      <c r="D41" s="202"/>
      <c r="E41" s="344" t="s">
        <v>488</v>
      </c>
      <c r="F41" s="344"/>
      <c r="G41" s="344"/>
      <c r="H41" s="344"/>
      <c r="I41" s="344"/>
      <c r="J41" s="344"/>
      <c r="K41" s="220"/>
    </row>
    <row r="42" spans="4:11" ht="12" thickBot="1">
      <c r="D42" s="207"/>
      <c r="E42" s="208"/>
      <c r="F42" s="208"/>
      <c r="G42" s="208"/>
      <c r="H42" s="208"/>
      <c r="I42" s="208"/>
      <c r="J42" s="208"/>
      <c r="K42" s="209"/>
    </row>
  </sheetData>
  <sheetProtection password="FA9C" sheet="1" scenarios="1" formatColumns="0" formatRows="0"/>
  <mergeCells count="10">
    <mergeCell ref="E39:J39"/>
    <mergeCell ref="E40:J40"/>
    <mergeCell ref="E41:J41"/>
    <mergeCell ref="D12:K12"/>
    <mergeCell ref="D13:K13"/>
    <mergeCell ref="E16:E17"/>
    <mergeCell ref="F16:F17"/>
    <mergeCell ref="G16:G17"/>
    <mergeCell ref="H16:I16"/>
    <mergeCell ref="J16:J17"/>
  </mergeCells>
  <conditionalFormatting sqref="I19 I22:I26 I28:I34 I36:I37">
    <cfRule type="expression" priority="1" dxfId="9" stopIfTrue="1">
      <formula>IF(OR(H19="",H19=0,),16,ABS(((H19-I19)/H19)*100))&gt;15</formula>
    </cfRule>
  </conditionalFormatting>
  <conditionalFormatting sqref="I20:I21 I27 I35">
    <cfRule type="expression" priority="2" dxfId="9" stopIfTrue="1">
      <formula>IF(AND(OR(H20="",H20=0,),I20&lt;&gt;0),16,ABS(((H20-I20)/H20)*100))&gt;15</formula>
    </cfRule>
  </conditionalFormatting>
  <dataValidations count="3">
    <dataValidation type="decimal" allowBlank="1" showErrorMessage="1" errorTitle="Ошибка" error="Допускается ввод только неотрицательных чисел!" sqref="H28:I32 H19:I19 H34:I34 H22:I26 H36:I3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9:J37">
      <formula1>900</formula1>
    </dataValidation>
    <dataValidation type="decimal" allowBlank="1" showErrorMessage="1" errorTitle="Ошибка" error="Допускается ввод только действительных чисел!" sqref="H33:I33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costs_3">
    <tabColor indexed="31"/>
    <pageSetUpPr fitToPage="1"/>
  </sheetPr>
  <dimension ref="D8:K52"/>
  <sheetViews>
    <sheetView showGridLines="0" zoomScalePageLayoutView="0" workbookViewId="0" topLeftCell="C9">
      <selection activeCell="A1" sqref="A1"/>
    </sheetView>
  </sheetViews>
  <sheetFormatPr defaultColWidth="9.140625" defaultRowHeight="11.25"/>
  <cols>
    <col min="1" max="2" width="0" style="203" hidden="1" customWidth="1"/>
    <col min="3" max="4" width="3.00390625" style="203" customWidth="1"/>
    <col min="5" max="5" width="9.140625" style="203" customWidth="1"/>
    <col min="6" max="6" width="53.8515625" style="203" customWidth="1"/>
    <col min="7" max="7" width="11.140625" style="203" customWidth="1"/>
    <col min="8" max="9" width="22.140625" style="203" customWidth="1"/>
    <col min="10" max="10" width="41.28125" style="203" customWidth="1"/>
    <col min="11" max="11" width="3.00390625" style="203" customWidth="1"/>
    <col min="12" max="16384" width="9.140625" style="20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1" ht="11.25" hidden="1">
      <c r="D8" s="130"/>
      <c r="E8" s="169"/>
      <c r="F8" s="204"/>
      <c r="G8" s="204"/>
      <c r="H8" s="204"/>
      <c r="I8" s="204"/>
      <c r="J8" s="204"/>
      <c r="K8" s="204"/>
    </row>
    <row r="9" spans="4:11" ht="11.25">
      <c r="D9" s="169"/>
      <c r="E9" s="169"/>
      <c r="F9" s="204"/>
      <c r="G9" s="204"/>
      <c r="H9" s="204"/>
      <c r="I9" s="204"/>
      <c r="J9" s="170"/>
      <c r="K9" s="204"/>
    </row>
    <row r="10" spans="4:10" ht="43.5" customHeight="1">
      <c r="D10" s="130" t="str">
        <f>codeTemplate</f>
        <v>Код шаблона: EE.OPEN.INFO.COST.NET</v>
      </c>
      <c r="E10" s="129"/>
      <c r="F10" s="205"/>
      <c r="G10" s="205"/>
      <c r="J10" s="149" t="s">
        <v>473</v>
      </c>
    </row>
    <row r="11" spans="4:8" ht="15" customHeight="1">
      <c r="D11" s="130"/>
      <c r="E11" s="171"/>
      <c r="F11" s="206"/>
      <c r="G11" s="206"/>
      <c r="H11" s="206"/>
    </row>
    <row r="12" spans="4:11" ht="26.25" customHeight="1">
      <c r="D12" s="356" t="s">
        <v>426</v>
      </c>
      <c r="E12" s="357"/>
      <c r="F12" s="357"/>
      <c r="G12" s="357"/>
      <c r="H12" s="357"/>
      <c r="I12" s="357"/>
      <c r="J12" s="357"/>
      <c r="K12" s="358"/>
    </row>
    <row r="13" spans="4:11" ht="18.75" customHeight="1" thickBot="1">
      <c r="D13" s="335" t="e">
        <f>IF(org="","",IF(fil="",org,org&amp;" ("&amp;fil&amp;")"))</f>
        <v>#REF!</v>
      </c>
      <c r="E13" s="336"/>
      <c r="F13" s="336"/>
      <c r="G13" s="336"/>
      <c r="H13" s="336"/>
      <c r="I13" s="336"/>
      <c r="J13" s="336"/>
      <c r="K13" s="337"/>
    </row>
    <row r="14" spans="4:11" ht="11.25">
      <c r="D14" s="172"/>
      <c r="E14" s="222"/>
      <c r="F14" s="222"/>
      <c r="G14" s="222"/>
      <c r="H14" s="222"/>
      <c r="I14" s="222"/>
      <c r="J14" s="222"/>
      <c r="K14" s="222"/>
    </row>
    <row r="15" spans="4:11" ht="11.25">
      <c r="D15" s="173"/>
      <c r="E15" s="223"/>
      <c r="F15" s="223"/>
      <c r="G15" s="223"/>
      <c r="H15" s="223"/>
      <c r="I15" s="223"/>
      <c r="J15" s="223"/>
      <c r="K15" s="224"/>
    </row>
    <row r="16" spans="4:11" ht="18.75" customHeight="1">
      <c r="D16" s="174"/>
      <c r="E16" s="348" t="s">
        <v>354</v>
      </c>
      <c r="F16" s="348" t="s">
        <v>282</v>
      </c>
      <c r="G16" s="348" t="s">
        <v>124</v>
      </c>
      <c r="H16" s="338" t="e">
        <f>IF(god="","Год",god&amp;" год")</f>
        <v>#REF!</v>
      </c>
      <c r="I16" s="338"/>
      <c r="J16" s="350" t="s">
        <v>370</v>
      </c>
      <c r="K16" s="225"/>
    </row>
    <row r="17" spans="4:11" ht="18.75" customHeight="1" thickBot="1">
      <c r="D17" s="174"/>
      <c r="E17" s="349"/>
      <c r="F17" s="349"/>
      <c r="G17" s="349"/>
      <c r="H17" s="127" t="s">
        <v>371</v>
      </c>
      <c r="I17" s="127" t="s">
        <v>372</v>
      </c>
      <c r="J17" s="351"/>
      <c r="K17" s="225"/>
    </row>
    <row r="18" spans="4:11" ht="15.75" customHeight="1">
      <c r="D18" s="174"/>
      <c r="E18" s="215">
        <v>1</v>
      </c>
      <c r="F18" s="215">
        <v>2</v>
      </c>
      <c r="G18" s="215">
        <v>3</v>
      </c>
      <c r="H18" s="215">
        <v>4</v>
      </c>
      <c r="I18" s="215">
        <v>5</v>
      </c>
      <c r="J18" s="215">
        <v>6</v>
      </c>
      <c r="K18" s="225"/>
    </row>
    <row r="19" spans="4:11" ht="22.5">
      <c r="D19" s="226"/>
      <c r="E19" s="163" t="s">
        <v>373</v>
      </c>
      <c r="F19" s="164" t="s">
        <v>374</v>
      </c>
      <c r="G19" s="165" t="s">
        <v>122</v>
      </c>
      <c r="H19" s="161"/>
      <c r="I19" s="162"/>
      <c r="J19" s="153"/>
      <c r="K19" s="225"/>
    </row>
    <row r="20" spans="4:11" ht="22.5">
      <c r="D20" s="175"/>
      <c r="E20" s="166" t="s">
        <v>283</v>
      </c>
      <c r="F20" s="176" t="s">
        <v>375</v>
      </c>
      <c r="G20" s="167" t="s">
        <v>122</v>
      </c>
      <c r="H20" s="280">
        <f>H21+H27+H34+H36+H38</f>
        <v>0</v>
      </c>
      <c r="I20" s="281">
        <f>I21+I27+I34+I36+I38</f>
        <v>0</v>
      </c>
      <c r="J20" s="177"/>
      <c r="K20" s="225"/>
    </row>
    <row r="21" spans="4:11" ht="22.5">
      <c r="D21" s="175"/>
      <c r="E21" s="166" t="s">
        <v>19</v>
      </c>
      <c r="F21" s="178" t="s">
        <v>427</v>
      </c>
      <c r="G21" s="167" t="s">
        <v>122</v>
      </c>
      <c r="H21" s="290">
        <f>H22+H24+H26</f>
        <v>0</v>
      </c>
      <c r="I21" s="281">
        <f>I22+I24+I26</f>
        <v>0</v>
      </c>
      <c r="J21" s="177"/>
      <c r="K21" s="225"/>
    </row>
    <row r="22" spans="4:11" ht="15" customHeight="1">
      <c r="D22" s="175"/>
      <c r="E22" s="166" t="s">
        <v>377</v>
      </c>
      <c r="F22" s="179" t="s">
        <v>378</v>
      </c>
      <c r="G22" s="167" t="s">
        <v>122</v>
      </c>
      <c r="H22" s="160"/>
      <c r="I22" s="282"/>
      <c r="J22" s="177"/>
      <c r="K22" s="225"/>
    </row>
    <row r="23" spans="4:11" ht="15" customHeight="1">
      <c r="D23" s="175"/>
      <c r="E23" s="166" t="s">
        <v>465</v>
      </c>
      <c r="F23" s="180" t="s">
        <v>379</v>
      </c>
      <c r="G23" s="167" t="s">
        <v>122</v>
      </c>
      <c r="H23" s="160"/>
      <c r="I23" s="282"/>
      <c r="J23" s="177"/>
      <c r="K23" s="225"/>
    </row>
    <row r="24" spans="4:11" ht="15" customHeight="1">
      <c r="D24" s="175"/>
      <c r="E24" s="166" t="s">
        <v>380</v>
      </c>
      <c r="F24" s="179" t="s">
        <v>411</v>
      </c>
      <c r="G24" s="167" t="s">
        <v>122</v>
      </c>
      <c r="H24" s="160"/>
      <c r="I24" s="282"/>
      <c r="J24" s="177"/>
      <c r="K24" s="225"/>
    </row>
    <row r="25" spans="4:11" ht="15" customHeight="1">
      <c r="D25" s="175"/>
      <c r="E25" s="166" t="s">
        <v>466</v>
      </c>
      <c r="F25" s="180" t="s">
        <v>379</v>
      </c>
      <c r="G25" s="167" t="s">
        <v>122</v>
      </c>
      <c r="H25" s="160"/>
      <c r="I25" s="282"/>
      <c r="J25" s="177"/>
      <c r="K25" s="225"/>
    </row>
    <row r="26" spans="4:11" ht="15" customHeight="1">
      <c r="D26" s="175"/>
      <c r="E26" s="166" t="s">
        <v>467</v>
      </c>
      <c r="F26" s="179" t="s">
        <v>428</v>
      </c>
      <c r="G26" s="167" t="s">
        <v>122</v>
      </c>
      <c r="H26" s="160"/>
      <c r="I26" s="282"/>
      <c r="J26" s="177"/>
      <c r="K26" s="225"/>
    </row>
    <row r="27" spans="4:11" ht="15" customHeight="1">
      <c r="D27" s="175"/>
      <c r="E27" s="166" t="s">
        <v>23</v>
      </c>
      <c r="F27" s="178" t="s">
        <v>429</v>
      </c>
      <c r="G27" s="167" t="s">
        <v>122</v>
      </c>
      <c r="H27" s="290">
        <f>SUM(H28:H33)</f>
        <v>0</v>
      </c>
      <c r="I27" s="281">
        <f>SUM(I28:I33)</f>
        <v>0</v>
      </c>
      <c r="J27" s="177"/>
      <c r="K27" s="225"/>
    </row>
    <row r="28" spans="4:11" ht="15" customHeight="1">
      <c r="D28" s="175"/>
      <c r="E28" s="166" t="s">
        <v>391</v>
      </c>
      <c r="F28" s="179" t="s">
        <v>385</v>
      </c>
      <c r="G28" s="167" t="s">
        <v>122</v>
      </c>
      <c r="H28" s="160"/>
      <c r="I28" s="282"/>
      <c r="J28" s="177"/>
      <c r="K28" s="225"/>
    </row>
    <row r="29" spans="4:11" ht="15" customHeight="1">
      <c r="D29" s="175"/>
      <c r="E29" s="166" t="s">
        <v>393</v>
      </c>
      <c r="F29" s="179" t="s">
        <v>291</v>
      </c>
      <c r="G29" s="167" t="s">
        <v>122</v>
      </c>
      <c r="H29" s="160"/>
      <c r="I29" s="282"/>
      <c r="J29" s="177"/>
      <c r="K29" s="225"/>
    </row>
    <row r="30" spans="4:11" ht="15" customHeight="1">
      <c r="D30" s="175"/>
      <c r="E30" s="166" t="s">
        <v>430</v>
      </c>
      <c r="F30" s="179" t="s">
        <v>418</v>
      </c>
      <c r="G30" s="167" t="s">
        <v>122</v>
      </c>
      <c r="H30" s="160"/>
      <c r="I30" s="282"/>
      <c r="J30" s="177"/>
      <c r="K30" s="225"/>
    </row>
    <row r="31" spans="4:11" ht="15" customHeight="1">
      <c r="D31" s="175"/>
      <c r="E31" s="166" t="s">
        <v>431</v>
      </c>
      <c r="F31" s="179" t="s">
        <v>420</v>
      </c>
      <c r="G31" s="167" t="s">
        <v>122</v>
      </c>
      <c r="H31" s="160"/>
      <c r="I31" s="282"/>
      <c r="J31" s="177"/>
      <c r="K31" s="225"/>
    </row>
    <row r="32" spans="4:11" ht="33.75">
      <c r="D32" s="175"/>
      <c r="E32" s="166" t="s">
        <v>431</v>
      </c>
      <c r="F32" s="179" t="s">
        <v>422</v>
      </c>
      <c r="G32" s="167" t="s">
        <v>122</v>
      </c>
      <c r="H32" s="160"/>
      <c r="I32" s="282"/>
      <c r="J32" s="177"/>
      <c r="K32" s="225"/>
    </row>
    <row r="33" spans="4:11" ht="15" customHeight="1">
      <c r="D33" s="175"/>
      <c r="E33" s="166" t="s">
        <v>432</v>
      </c>
      <c r="F33" s="179" t="s">
        <v>433</v>
      </c>
      <c r="G33" s="167" t="s">
        <v>122</v>
      </c>
      <c r="H33" s="160"/>
      <c r="I33" s="282"/>
      <c r="J33" s="177"/>
      <c r="K33" s="225"/>
    </row>
    <row r="34" spans="4:11" ht="15" customHeight="1">
      <c r="D34" s="175"/>
      <c r="E34" s="166" t="s">
        <v>28</v>
      </c>
      <c r="F34" s="178" t="s">
        <v>434</v>
      </c>
      <c r="G34" s="167" t="s">
        <v>122</v>
      </c>
      <c r="H34" s="160"/>
      <c r="I34" s="282"/>
      <c r="J34" s="177"/>
      <c r="K34" s="225"/>
    </row>
    <row r="35" spans="4:11" ht="22.5">
      <c r="D35" s="175"/>
      <c r="E35" s="166" t="s">
        <v>414</v>
      </c>
      <c r="F35" s="179" t="s">
        <v>435</v>
      </c>
      <c r="G35" s="167" t="s">
        <v>122</v>
      </c>
      <c r="H35" s="160"/>
      <c r="I35" s="282"/>
      <c r="J35" s="177"/>
      <c r="K35" s="225"/>
    </row>
    <row r="36" spans="4:11" ht="15" customHeight="1">
      <c r="D36" s="175"/>
      <c r="E36" s="166" t="s">
        <v>33</v>
      </c>
      <c r="F36" s="178" t="s">
        <v>436</v>
      </c>
      <c r="G36" s="167" t="s">
        <v>122</v>
      </c>
      <c r="H36" s="160"/>
      <c r="I36" s="282"/>
      <c r="J36" s="177"/>
      <c r="K36" s="225"/>
    </row>
    <row r="37" spans="4:11" ht="22.5">
      <c r="D37" s="175"/>
      <c r="E37" s="166" t="s">
        <v>437</v>
      </c>
      <c r="F37" s="179" t="s">
        <v>435</v>
      </c>
      <c r="G37" s="167" t="s">
        <v>122</v>
      </c>
      <c r="H37" s="160"/>
      <c r="I37" s="282"/>
      <c r="J37" s="177"/>
      <c r="K37" s="225"/>
    </row>
    <row r="38" spans="4:11" ht="22.5">
      <c r="D38" s="175"/>
      <c r="E38" s="166" t="s">
        <v>37</v>
      </c>
      <c r="F38" s="178" t="s">
        <v>438</v>
      </c>
      <c r="G38" s="167" t="s">
        <v>122</v>
      </c>
      <c r="H38" s="160"/>
      <c r="I38" s="282"/>
      <c r="J38" s="177"/>
      <c r="K38" s="225"/>
    </row>
    <row r="39" spans="4:11" ht="22.5">
      <c r="D39" s="226"/>
      <c r="E39" s="163" t="s">
        <v>404</v>
      </c>
      <c r="F39" s="164" t="s">
        <v>405</v>
      </c>
      <c r="G39" s="165" t="s">
        <v>122</v>
      </c>
      <c r="H39" s="284">
        <f>H23+H25</f>
        <v>0</v>
      </c>
      <c r="I39" s="284">
        <f>I23+I25</f>
        <v>0</v>
      </c>
      <c r="J39" s="177"/>
      <c r="K39" s="225"/>
    </row>
    <row r="40" spans="4:11" ht="22.5">
      <c r="D40" s="226"/>
      <c r="E40" s="163" t="s">
        <v>406</v>
      </c>
      <c r="F40" s="164" t="s">
        <v>407</v>
      </c>
      <c r="G40" s="165" t="s">
        <v>122</v>
      </c>
      <c r="H40" s="161"/>
      <c r="I40" s="162"/>
      <c r="J40" s="177"/>
      <c r="K40" s="225"/>
    </row>
    <row r="41" spans="4:11" ht="22.5">
      <c r="D41" s="175"/>
      <c r="E41" s="166" t="s">
        <v>283</v>
      </c>
      <c r="F41" s="176" t="s">
        <v>408</v>
      </c>
      <c r="G41" s="167" t="s">
        <v>122</v>
      </c>
      <c r="H41" s="160"/>
      <c r="I41" s="282"/>
      <c r="J41" s="177"/>
      <c r="K41" s="225"/>
    </row>
    <row r="42" spans="4:11" ht="15" customHeight="1">
      <c r="D42" s="226"/>
      <c r="E42" s="163" t="s">
        <v>425</v>
      </c>
      <c r="F42" s="164" t="s">
        <v>439</v>
      </c>
      <c r="G42" s="165" t="s">
        <v>353</v>
      </c>
      <c r="H42" s="161"/>
      <c r="I42" s="162"/>
      <c r="J42" s="177"/>
      <c r="K42" s="225"/>
    </row>
    <row r="43" spans="4:11" ht="11.25">
      <c r="D43" s="175"/>
      <c r="E43" s="166" t="s">
        <v>283</v>
      </c>
      <c r="F43" s="176" t="e">
        <f>"Норма доходности инвестированного капитала, установленная федеральным органом исполнительной власти"&amp;IF(OR(name_RO_for_rate="",Date_approval_FST="",number_order_FST=""),""," (приказ "&amp;name_RO_for_rate&amp;" от """&amp;DAY(Date_approval_FST)&amp;""" "&amp;INDEX(MONTH_RP,MATCH(TEXT(Date_approval_FST,"ММММ"),MONTH,0))&amp;" "&amp;YEAR(Date_approval_FST)&amp;" г."&amp;" № "&amp;number_order_FST&amp;")")</f>
        <v>#REF!</v>
      </c>
      <c r="G43" s="167" t="s">
        <v>353</v>
      </c>
      <c r="H43" s="160"/>
      <c r="I43" s="167" t="s">
        <v>284</v>
      </c>
      <c r="J43" s="168" t="s">
        <v>284</v>
      </c>
      <c r="K43" s="225"/>
    </row>
    <row r="44" spans="4:11" ht="15" customHeight="1">
      <c r="D44" s="175"/>
      <c r="E44" s="166" t="s">
        <v>19</v>
      </c>
      <c r="F44" s="178" t="s">
        <v>440</v>
      </c>
      <c r="G44" s="167" t="s">
        <v>353</v>
      </c>
      <c r="H44" s="160"/>
      <c r="I44" s="167" t="s">
        <v>284</v>
      </c>
      <c r="J44" s="168" t="s">
        <v>284</v>
      </c>
      <c r="K44" s="225"/>
    </row>
    <row r="45" spans="4:11" ht="22.5">
      <c r="D45" s="175"/>
      <c r="E45" s="166" t="s">
        <v>23</v>
      </c>
      <c r="F45" s="178" t="s">
        <v>441</v>
      </c>
      <c r="G45" s="167" t="s">
        <v>353</v>
      </c>
      <c r="H45" s="160"/>
      <c r="I45" s="167" t="s">
        <v>284</v>
      </c>
      <c r="J45" s="168" t="s">
        <v>284</v>
      </c>
      <c r="K45" s="225"/>
    </row>
    <row r="46" spans="4:11" ht="11.25">
      <c r="D46" s="175"/>
      <c r="E46" s="166" t="s">
        <v>285</v>
      </c>
      <c r="F46" s="176" t="e">
        <f>"Региональный коэффициент доходности, установленный органом исполнительной власти субъекта Российской Федерации"&amp;IF(OR(name_RO_for_factor="",Date_approval_REG="",number_order_REG=""),""," (приказ "&amp;name_RO_for_factor&amp;" от """&amp;DAY(Date_approval_REG)&amp;""" "&amp;INDEX(MONTH_RP,MATCH(TEXT(Date_approval_REG,"ММММ"),MONTH,0))&amp;" "&amp;YEAR(Date_approval_REG)&amp;" г."&amp;" № "&amp;number_order_REG&amp;")")</f>
        <v>#REF!</v>
      </c>
      <c r="G46" s="167" t="s">
        <v>353</v>
      </c>
      <c r="H46" s="160"/>
      <c r="I46" s="167" t="s">
        <v>284</v>
      </c>
      <c r="J46" s="168" t="s">
        <v>284</v>
      </c>
      <c r="K46" s="225"/>
    </row>
    <row r="47" spans="4:11" ht="45.75" thickBot="1">
      <c r="D47" s="175"/>
      <c r="E47" s="181"/>
      <c r="F47" s="182" t="s">
        <v>442</v>
      </c>
      <c r="G47" s="183"/>
      <c r="H47" s="352"/>
      <c r="I47" s="353"/>
      <c r="J47" s="354"/>
      <c r="K47" s="225"/>
    </row>
    <row r="48" spans="4:11" ht="11.25">
      <c r="D48" s="175"/>
      <c r="E48" s="184"/>
      <c r="F48" s="185"/>
      <c r="G48" s="186"/>
      <c r="H48" s="187"/>
      <c r="I48" s="187"/>
      <c r="J48" s="187"/>
      <c r="K48" s="225"/>
    </row>
    <row r="49" spans="4:11" ht="36.75" customHeight="1">
      <c r="D49" s="188"/>
      <c r="E49" s="355" t="s">
        <v>472</v>
      </c>
      <c r="F49" s="355"/>
      <c r="G49" s="355"/>
      <c r="H49" s="355"/>
      <c r="I49" s="355"/>
      <c r="J49" s="355"/>
      <c r="K49" s="225"/>
    </row>
    <row r="50" spans="4:11" ht="25.5" customHeight="1">
      <c r="D50" s="188"/>
      <c r="E50" s="355" t="s">
        <v>487</v>
      </c>
      <c r="F50" s="355"/>
      <c r="G50" s="355"/>
      <c r="H50" s="355"/>
      <c r="I50" s="355"/>
      <c r="J50" s="355"/>
      <c r="K50" s="225"/>
    </row>
    <row r="51" spans="4:11" ht="39" customHeight="1">
      <c r="D51" s="188"/>
      <c r="E51" s="355" t="s">
        <v>520</v>
      </c>
      <c r="F51" s="355"/>
      <c r="G51" s="355"/>
      <c r="H51" s="355"/>
      <c r="I51" s="355"/>
      <c r="J51" s="355"/>
      <c r="K51" s="225"/>
    </row>
    <row r="52" spans="4:11" ht="12" thickBot="1">
      <c r="D52" s="207"/>
      <c r="E52" s="208"/>
      <c r="F52" s="208"/>
      <c r="G52" s="208"/>
      <c r="H52" s="208"/>
      <c r="I52" s="208"/>
      <c r="J52" s="208"/>
      <c r="K52" s="209"/>
    </row>
  </sheetData>
  <sheetProtection password="FA9C" sheet="1" objects="1" scenarios="1" formatColumns="0" formatRows="0"/>
  <mergeCells count="11">
    <mergeCell ref="J16:J17"/>
    <mergeCell ref="H47:J47"/>
    <mergeCell ref="E49:J49"/>
    <mergeCell ref="E50:J50"/>
    <mergeCell ref="E51:J51"/>
    <mergeCell ref="D12:K12"/>
    <mergeCell ref="D13:K13"/>
    <mergeCell ref="E16:E17"/>
    <mergeCell ref="F16:F17"/>
    <mergeCell ref="G16:G17"/>
    <mergeCell ref="H16:I16"/>
  </mergeCells>
  <conditionalFormatting sqref="I19 I22:I26 I28:I38 I41:I42">
    <cfRule type="expression" priority="1" dxfId="9" stopIfTrue="1">
      <formula>IF(OR(H19="",H19=0,),16,ABS(((H19-I19)/H19)*100))&gt;15</formula>
    </cfRule>
  </conditionalFormatting>
  <conditionalFormatting sqref="I20:I21 I27 I39">
    <cfRule type="expression" priority="2" dxfId="9" stopIfTrue="1">
      <formula>IF(AND(OR(H20="",H20=0,),I20&lt;&gt;0),16,ABS(((H20-I20)/H20)*100))&gt;15</formula>
    </cfRule>
  </conditionalFormatting>
  <conditionalFormatting sqref="I40">
    <cfRule type="cellIs" priority="5" dxfId="9" operator="notEqual" stopIfTrue="1">
      <formula>H40</formula>
    </cfRule>
  </conditionalFormatting>
  <dataValidations count="3">
    <dataValidation type="decimal" allowBlank="1" showErrorMessage="1" errorTitle="Ошибка" error="Допускается ввод только неотрицательных чисел!" sqref="H19:I19 H40:H46 I40:I42 H22:I26 H28:I31 H33:I3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9:J42">
      <formula1>900</formula1>
    </dataValidation>
    <dataValidation type="decimal" allowBlank="1" showErrorMessage="1" errorTitle="Ошибка" error="Допускается ввод только действительных чисел!" sqref="H32:I32 H38:I38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active">
    <tabColor indexed="31"/>
    <pageSetUpPr fitToPage="1"/>
  </sheetPr>
  <dimension ref="D8:K42"/>
  <sheetViews>
    <sheetView showGridLines="0" zoomScalePageLayoutView="0" workbookViewId="0" topLeftCell="C9">
      <selection activeCell="A1" sqref="A1"/>
    </sheetView>
  </sheetViews>
  <sheetFormatPr defaultColWidth="9.140625" defaultRowHeight="11.25"/>
  <cols>
    <col min="1" max="2" width="0" style="203" hidden="1" customWidth="1"/>
    <col min="3" max="4" width="3.00390625" style="203" customWidth="1"/>
    <col min="5" max="5" width="9.140625" style="203" customWidth="1"/>
    <col min="6" max="6" width="53.8515625" style="203" customWidth="1"/>
    <col min="7" max="7" width="11.140625" style="203" customWidth="1"/>
    <col min="8" max="9" width="22.140625" style="203" customWidth="1"/>
    <col min="10" max="10" width="41.28125" style="203" customWidth="1"/>
    <col min="11" max="11" width="3.00390625" style="203" customWidth="1"/>
    <col min="12" max="16384" width="9.140625" style="20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1" ht="11.25" hidden="1">
      <c r="D8" s="130"/>
      <c r="E8" s="169"/>
      <c r="F8" s="232"/>
      <c r="G8" s="232"/>
      <c r="H8" s="232"/>
      <c r="I8" s="232"/>
      <c r="J8" s="232"/>
      <c r="K8" s="232"/>
    </row>
    <row r="9" spans="4:11" ht="11.25">
      <c r="D9" s="169"/>
      <c r="E9" s="169"/>
      <c r="F9" s="232"/>
      <c r="G9" s="232"/>
      <c r="H9" s="232"/>
      <c r="I9" s="232"/>
      <c r="J9" s="170"/>
      <c r="K9" s="232"/>
    </row>
    <row r="10" spans="4:10" ht="43.5" customHeight="1">
      <c r="D10" s="130" t="str">
        <f>codeTemplate</f>
        <v>Код шаблона: EE.OPEN.INFO.COST.NET</v>
      </c>
      <c r="E10" s="129"/>
      <c r="F10" s="233"/>
      <c r="G10" s="233"/>
      <c r="J10" s="149" t="s">
        <v>473</v>
      </c>
    </row>
    <row r="11" spans="4:8" ht="15" customHeight="1">
      <c r="D11" s="130"/>
      <c r="E11" s="171"/>
      <c r="F11" s="234"/>
      <c r="G11" s="234"/>
      <c r="H11" s="234"/>
    </row>
    <row r="12" spans="4:11" ht="26.25" customHeight="1">
      <c r="D12" s="356" t="s">
        <v>443</v>
      </c>
      <c r="E12" s="357"/>
      <c r="F12" s="357"/>
      <c r="G12" s="357"/>
      <c r="H12" s="357"/>
      <c r="I12" s="357"/>
      <c r="J12" s="357"/>
      <c r="K12" s="358"/>
    </row>
    <row r="13" spans="4:11" ht="18.75" customHeight="1" thickBot="1">
      <c r="D13" s="335" t="e">
        <f>IF(org="","",IF(fil="",org,org&amp;" ("&amp;fil&amp;")"))</f>
        <v>#REF!</v>
      </c>
      <c r="E13" s="336"/>
      <c r="F13" s="336"/>
      <c r="G13" s="336"/>
      <c r="H13" s="336"/>
      <c r="I13" s="336"/>
      <c r="J13" s="336"/>
      <c r="K13" s="337"/>
    </row>
    <row r="14" spans="4:11" ht="11.25">
      <c r="D14" s="172"/>
      <c r="E14" s="222"/>
      <c r="F14" s="222"/>
      <c r="G14" s="222"/>
      <c r="H14" s="222"/>
      <c r="I14" s="222"/>
      <c r="J14" s="222"/>
      <c r="K14" s="222"/>
    </row>
    <row r="15" spans="4:11" ht="11.25">
      <c r="D15" s="173"/>
      <c r="E15" s="223"/>
      <c r="F15" s="223"/>
      <c r="G15" s="223"/>
      <c r="H15" s="223"/>
      <c r="I15" s="223"/>
      <c r="J15" s="223"/>
      <c r="K15" s="224"/>
    </row>
    <row r="16" spans="4:11" ht="18.75" customHeight="1">
      <c r="D16" s="174"/>
      <c r="E16" s="348" t="s">
        <v>354</v>
      </c>
      <c r="F16" s="348" t="s">
        <v>282</v>
      </c>
      <c r="G16" s="348" t="s">
        <v>124</v>
      </c>
      <c r="H16" s="338" t="e">
        <f>IF(god="","Год",god&amp;" год")</f>
        <v>#REF!</v>
      </c>
      <c r="I16" s="338"/>
      <c r="J16" s="350" t="s">
        <v>444</v>
      </c>
      <c r="K16" s="225"/>
    </row>
    <row r="17" spans="4:11" ht="18.75" customHeight="1" thickBot="1">
      <c r="D17" s="174"/>
      <c r="E17" s="349"/>
      <c r="F17" s="349"/>
      <c r="G17" s="349"/>
      <c r="H17" s="127" t="s">
        <v>445</v>
      </c>
      <c r="I17" s="127" t="s">
        <v>446</v>
      </c>
      <c r="J17" s="351"/>
      <c r="K17" s="225"/>
    </row>
    <row r="18" spans="4:11" ht="15.75" customHeight="1">
      <c r="D18" s="174"/>
      <c r="E18" s="215">
        <v>1</v>
      </c>
      <c r="F18" s="215">
        <v>2</v>
      </c>
      <c r="G18" s="215">
        <v>3</v>
      </c>
      <c r="H18" s="215">
        <v>4</v>
      </c>
      <c r="I18" s="215">
        <v>5</v>
      </c>
      <c r="J18" s="215">
        <v>6</v>
      </c>
      <c r="K18" s="225"/>
    </row>
    <row r="19" spans="4:11" ht="22.5">
      <c r="D19" s="235"/>
      <c r="E19" s="242" t="s">
        <v>283</v>
      </c>
      <c r="F19" s="243" t="s">
        <v>447</v>
      </c>
      <c r="G19" s="244" t="s">
        <v>122</v>
      </c>
      <c r="H19" s="291"/>
      <c r="I19" s="282"/>
      <c r="J19" s="271"/>
      <c r="K19" s="231"/>
    </row>
    <row r="20" spans="4:11" ht="15" customHeight="1">
      <c r="D20" s="235"/>
      <c r="E20" s="360" t="s">
        <v>285</v>
      </c>
      <c r="F20" s="362" t="s">
        <v>448</v>
      </c>
      <c r="G20" s="244" t="s">
        <v>122</v>
      </c>
      <c r="H20" s="280">
        <f>H23+H24</f>
        <v>0</v>
      </c>
      <c r="I20" s="281">
        <f>I23+I24</f>
        <v>0</v>
      </c>
      <c r="J20" s="271"/>
      <c r="K20" s="231"/>
    </row>
    <row r="21" spans="4:11" ht="15" customHeight="1">
      <c r="D21" s="235"/>
      <c r="E21" s="360"/>
      <c r="F21" s="362"/>
      <c r="G21" s="244" t="s">
        <v>449</v>
      </c>
      <c r="H21" s="294"/>
      <c r="I21" s="295"/>
      <c r="J21" s="271"/>
      <c r="K21" s="231"/>
    </row>
    <row r="22" spans="4:11" ht="15" customHeight="1">
      <c r="D22" s="235"/>
      <c r="E22" s="360"/>
      <c r="F22" s="362"/>
      <c r="G22" s="244" t="s">
        <v>288</v>
      </c>
      <c r="H22" s="140"/>
      <c r="I22" s="270"/>
      <c r="J22" s="271"/>
      <c r="K22" s="231"/>
    </row>
    <row r="23" spans="4:11" ht="22.5">
      <c r="D23" s="235"/>
      <c r="E23" s="242" t="s">
        <v>61</v>
      </c>
      <c r="F23" s="245" t="s">
        <v>450</v>
      </c>
      <c r="G23" s="244" t="s">
        <v>122</v>
      </c>
      <c r="H23" s="291"/>
      <c r="I23" s="282"/>
      <c r="J23" s="271"/>
      <c r="K23" s="231"/>
    </row>
    <row r="24" spans="4:11" ht="15" customHeight="1">
      <c r="D24" s="235"/>
      <c r="E24" s="360" t="s">
        <v>62</v>
      </c>
      <c r="F24" s="363" t="s">
        <v>451</v>
      </c>
      <c r="G24" s="244" t="s">
        <v>122</v>
      </c>
      <c r="H24" s="280">
        <f>H27+H30+H33</f>
        <v>0</v>
      </c>
      <c r="I24" s="281">
        <f>I27+I30+I33</f>
        <v>0</v>
      </c>
      <c r="J24" s="271"/>
      <c r="K24" s="231"/>
    </row>
    <row r="25" spans="4:11" ht="15" customHeight="1">
      <c r="D25" s="235"/>
      <c r="E25" s="360"/>
      <c r="F25" s="363"/>
      <c r="G25" s="244" t="s">
        <v>449</v>
      </c>
      <c r="H25" s="294"/>
      <c r="I25" s="295"/>
      <c r="J25" s="271"/>
      <c r="K25" s="231"/>
    </row>
    <row r="26" spans="4:11" ht="15" customHeight="1">
      <c r="D26" s="235"/>
      <c r="E26" s="360"/>
      <c r="F26" s="363"/>
      <c r="G26" s="244" t="s">
        <v>288</v>
      </c>
      <c r="H26" s="140"/>
      <c r="I26" s="270"/>
      <c r="J26" s="177"/>
      <c r="K26" s="231"/>
    </row>
    <row r="27" spans="4:11" ht="15" customHeight="1">
      <c r="D27" s="235"/>
      <c r="E27" s="360" t="s">
        <v>452</v>
      </c>
      <c r="F27" s="361" t="s">
        <v>453</v>
      </c>
      <c r="G27" s="244" t="s">
        <v>122</v>
      </c>
      <c r="H27" s="291"/>
      <c r="I27" s="282"/>
      <c r="J27" s="271"/>
      <c r="K27" s="231"/>
    </row>
    <row r="28" spans="4:11" ht="15" customHeight="1">
      <c r="D28" s="235"/>
      <c r="E28" s="360"/>
      <c r="F28" s="361"/>
      <c r="G28" s="244" t="s">
        <v>449</v>
      </c>
      <c r="H28" s="294"/>
      <c r="I28" s="295"/>
      <c r="J28" s="271"/>
      <c r="K28" s="231"/>
    </row>
    <row r="29" spans="4:11" ht="15" customHeight="1">
      <c r="D29" s="235"/>
      <c r="E29" s="360"/>
      <c r="F29" s="361"/>
      <c r="G29" s="244" t="s">
        <v>288</v>
      </c>
      <c r="H29" s="140"/>
      <c r="I29" s="270"/>
      <c r="J29" s="271"/>
      <c r="K29" s="231"/>
    </row>
    <row r="30" spans="4:11" ht="15" customHeight="1">
      <c r="D30" s="235"/>
      <c r="E30" s="360" t="s">
        <v>454</v>
      </c>
      <c r="F30" s="361" t="s">
        <v>455</v>
      </c>
      <c r="G30" s="244" t="s">
        <v>122</v>
      </c>
      <c r="H30" s="291"/>
      <c r="I30" s="282"/>
      <c r="J30" s="271"/>
      <c r="K30" s="231"/>
    </row>
    <row r="31" spans="4:11" ht="15" customHeight="1">
      <c r="D31" s="235"/>
      <c r="E31" s="360"/>
      <c r="F31" s="361"/>
      <c r="G31" s="244" t="s">
        <v>449</v>
      </c>
      <c r="H31" s="294"/>
      <c r="I31" s="295"/>
      <c r="J31" s="271"/>
      <c r="K31" s="231"/>
    </row>
    <row r="32" spans="4:11" ht="15" customHeight="1">
      <c r="D32" s="235"/>
      <c r="E32" s="360"/>
      <c r="F32" s="361"/>
      <c r="G32" s="244" t="s">
        <v>288</v>
      </c>
      <c r="H32" s="140"/>
      <c r="I32" s="270"/>
      <c r="J32" s="271"/>
      <c r="K32" s="231"/>
    </row>
    <row r="33" spans="4:11" ht="15" customHeight="1">
      <c r="D33" s="235"/>
      <c r="E33" s="360" t="s">
        <v>456</v>
      </c>
      <c r="F33" s="361" t="s">
        <v>352</v>
      </c>
      <c r="G33" s="244" t="s">
        <v>122</v>
      </c>
      <c r="H33" s="291"/>
      <c r="I33" s="282"/>
      <c r="J33" s="271"/>
      <c r="K33" s="231"/>
    </row>
    <row r="34" spans="4:11" ht="15" customHeight="1">
      <c r="D34" s="235"/>
      <c r="E34" s="360"/>
      <c r="F34" s="361"/>
      <c r="G34" s="244" t="s">
        <v>449</v>
      </c>
      <c r="H34" s="294"/>
      <c r="I34" s="295"/>
      <c r="J34" s="271"/>
      <c r="K34" s="231"/>
    </row>
    <row r="35" spans="4:11" ht="15" customHeight="1">
      <c r="D35" s="235"/>
      <c r="E35" s="360"/>
      <c r="F35" s="361"/>
      <c r="G35" s="244" t="s">
        <v>288</v>
      </c>
      <c r="H35" s="140"/>
      <c r="I35" s="270"/>
      <c r="J35" s="271"/>
      <c r="K35" s="231"/>
    </row>
    <row r="36" spans="4:11" ht="15" customHeight="1">
      <c r="D36" s="235"/>
      <c r="E36" s="360" t="s">
        <v>286</v>
      </c>
      <c r="F36" s="362" t="s">
        <v>457</v>
      </c>
      <c r="G36" s="244" t="s">
        <v>122</v>
      </c>
      <c r="H36" s="291"/>
      <c r="I36" s="282"/>
      <c r="J36" s="271"/>
      <c r="K36" s="231"/>
    </row>
    <row r="37" spans="4:11" ht="15" customHeight="1">
      <c r="D37" s="235"/>
      <c r="E37" s="360"/>
      <c r="F37" s="362"/>
      <c r="G37" s="244" t="s">
        <v>449</v>
      </c>
      <c r="H37" s="294"/>
      <c r="I37" s="295"/>
      <c r="J37" s="271"/>
      <c r="K37" s="231"/>
    </row>
    <row r="38" spans="4:11" ht="15" customHeight="1">
      <c r="D38" s="235"/>
      <c r="E38" s="360"/>
      <c r="F38" s="362"/>
      <c r="G38" s="244" t="s">
        <v>288</v>
      </c>
      <c r="H38" s="140"/>
      <c r="I38" s="270"/>
      <c r="J38" s="271"/>
      <c r="K38" s="236"/>
    </row>
    <row r="39" spans="4:11" ht="23.25" thickBot="1">
      <c r="D39" s="235"/>
      <c r="E39" s="246" t="s">
        <v>489</v>
      </c>
      <c r="F39" s="247" t="s">
        <v>458</v>
      </c>
      <c r="G39" s="248" t="s">
        <v>122</v>
      </c>
      <c r="H39" s="292">
        <f>H19+H20-H36</f>
        <v>0</v>
      </c>
      <c r="I39" s="293">
        <f>I19+I20-I36</f>
        <v>0</v>
      </c>
      <c r="J39" s="272"/>
      <c r="K39" s="236"/>
    </row>
    <row r="40" spans="4:11" ht="15.75" customHeight="1">
      <c r="D40" s="235"/>
      <c r="E40" s="237"/>
      <c r="F40" s="238"/>
      <c r="G40" s="239"/>
      <c r="H40" s="240"/>
      <c r="I40" s="240"/>
      <c r="J40" s="240"/>
      <c r="K40" s="231"/>
    </row>
    <row r="41" spans="4:11" ht="15.75" customHeight="1">
      <c r="D41" s="241"/>
      <c r="E41" s="359" t="s">
        <v>490</v>
      </c>
      <c r="F41" s="359"/>
      <c r="G41" s="359"/>
      <c r="H41" s="359"/>
      <c r="I41" s="359"/>
      <c r="J41" s="359"/>
      <c r="K41" s="231"/>
    </row>
    <row r="42" spans="4:11" ht="12" thickBot="1">
      <c r="D42" s="207"/>
      <c r="E42" s="208"/>
      <c r="F42" s="208"/>
      <c r="G42" s="208"/>
      <c r="H42" s="208"/>
      <c r="I42" s="208"/>
      <c r="J42" s="208"/>
      <c r="K42" s="209"/>
    </row>
  </sheetData>
  <sheetProtection password="FA9C" sheet="1" objects="1" scenarios="1" formatColumns="0" formatRows="0"/>
  <mergeCells count="20">
    <mergeCell ref="D12:K12"/>
    <mergeCell ref="D13:K13"/>
    <mergeCell ref="E16:E17"/>
    <mergeCell ref="F16:F17"/>
    <mergeCell ref="G16:G17"/>
    <mergeCell ref="F20:F22"/>
    <mergeCell ref="E24:E26"/>
    <mergeCell ref="F24:F26"/>
    <mergeCell ref="E27:E29"/>
    <mergeCell ref="F27:F29"/>
    <mergeCell ref="H16:I16"/>
    <mergeCell ref="J16:J17"/>
    <mergeCell ref="E20:E22"/>
    <mergeCell ref="E41:J41"/>
    <mergeCell ref="E30:E32"/>
    <mergeCell ref="F30:F32"/>
    <mergeCell ref="E33:E35"/>
    <mergeCell ref="F33:F35"/>
    <mergeCell ref="E36:E38"/>
    <mergeCell ref="F36:F38"/>
  </mergeCells>
  <conditionalFormatting sqref="I19 I21:I23 I25:I38">
    <cfRule type="expression" priority="1" dxfId="9" stopIfTrue="1">
      <formula>IF(OR(H19="",H19=0,),16,ABS(((H19-I19)/H19)*100))&gt;15</formula>
    </cfRule>
  </conditionalFormatting>
  <conditionalFormatting sqref="I20 I24 I39">
    <cfRule type="expression" priority="2" dxfId="9" stopIfTrue="1">
      <formula>IF(AND(OR(H20="",H20=0,),I20&lt;&gt;0),16,ABS(((H20-I20)/H20)*100))&gt;15</formula>
    </cfRule>
  </conditionalFormatting>
  <dataValidations count="5">
    <dataValidation type="decimal" allowBlank="1" showInputMessage="1" showErrorMessage="1" error="Значение должно быть действительным числом" sqref="H39:I39">
      <formula1>-99999999999</formula1>
      <formula2>999999999999</formula2>
    </dataValidation>
    <dataValidation type="decimal" allowBlank="1" showInputMessage="1" showErrorMessage="1" error="Значение должно быть действительным числом" sqref="H20:I20 H24:I24">
      <formula1>-999999999</formula1>
      <formula2>999999999999</formula2>
    </dataValidation>
    <dataValidation type="textLength" operator="lessThanOrEqual" allowBlank="1" showInputMessage="1" showErrorMessage="1" sqref="H40:J40">
      <formula1>300</formula1>
    </dataValidation>
    <dataValidation type="decimal" allowBlank="1" showErrorMessage="1" errorTitle="Ошибка" error="Допускается ввод только неотрицательных чисел!" sqref="H21:I23 H19:I19 H25:I3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9:J39">
      <formula1>900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3" bestFit="1" customWidth="1"/>
    <col min="2" max="2" width="21.140625" style="43" bestFit="1" customWidth="1"/>
    <col min="3" max="16384" width="9.140625" style="43" customWidth="1"/>
  </cols>
  <sheetData>
    <row r="1" spans="1:2" ht="11.25">
      <c r="A1" s="62" t="s">
        <v>101</v>
      </c>
      <c r="B1" s="62" t="s">
        <v>102</v>
      </c>
    </row>
    <row r="2" spans="1:2" ht="11.25">
      <c r="A2" s="43" t="s">
        <v>502</v>
      </c>
      <c r="B2" s="43" t="s">
        <v>103</v>
      </c>
    </row>
    <row r="3" spans="1:2" ht="11.25">
      <c r="A3" s="43" t="s">
        <v>517</v>
      </c>
      <c r="B3" s="43" t="s">
        <v>506</v>
      </c>
    </row>
    <row r="4" spans="1:2" ht="11.25">
      <c r="A4" s="43" t="s">
        <v>518</v>
      </c>
      <c r="B4" s="43" t="s">
        <v>504</v>
      </c>
    </row>
    <row r="5" spans="1:2" ht="11.25">
      <c r="A5" s="43" t="s">
        <v>501</v>
      </c>
      <c r="B5" s="43" t="s">
        <v>507</v>
      </c>
    </row>
    <row r="6" spans="1:2" ht="11.25">
      <c r="A6" s="43" t="s">
        <v>503</v>
      </c>
      <c r="B6" s="43" t="s">
        <v>508</v>
      </c>
    </row>
    <row r="7" spans="1:2" ht="11.25">
      <c r="A7" s="43" t="s">
        <v>461</v>
      </c>
      <c r="B7" s="43" t="s">
        <v>509</v>
      </c>
    </row>
    <row r="8" spans="1:2" ht="11.25">
      <c r="A8" s="43" t="s">
        <v>462</v>
      </c>
      <c r="B8" s="43" t="s">
        <v>104</v>
      </c>
    </row>
    <row r="9" spans="1:2" ht="11.25">
      <c r="A9" s="43" t="s">
        <v>463</v>
      </c>
      <c r="B9" s="43" t="s">
        <v>105</v>
      </c>
    </row>
    <row r="10" spans="1:2" ht="11.25">
      <c r="A10" s="43" t="s">
        <v>491</v>
      </c>
      <c r="B10" s="43" t="s">
        <v>345</v>
      </c>
    </row>
    <row r="11" spans="1:2" ht="11.25">
      <c r="A11" s="43" t="s">
        <v>492</v>
      </c>
      <c r="B11" s="43" t="s">
        <v>107</v>
      </c>
    </row>
    <row r="12" spans="1:2" ht="11.25">
      <c r="A12" s="43" t="s">
        <v>493</v>
      </c>
      <c r="B12" s="43" t="s">
        <v>346</v>
      </c>
    </row>
    <row r="13" ht="11.25">
      <c r="B13" s="43" t="s">
        <v>108</v>
      </c>
    </row>
    <row r="14" ht="11.25">
      <c r="B14" s="43" t="s">
        <v>109</v>
      </c>
    </row>
    <row r="15" ht="11.25">
      <c r="B15" s="43" t="s">
        <v>110</v>
      </c>
    </row>
    <row r="16" ht="11.25">
      <c r="B16" s="43" t="s">
        <v>198</v>
      </c>
    </row>
    <row r="17" ht="11.25">
      <c r="B17" s="43" t="s">
        <v>289</v>
      </c>
    </row>
    <row r="18" ht="11.25">
      <c r="B18" s="43" t="s">
        <v>347</v>
      </c>
    </row>
    <row r="19" ht="11.25">
      <c r="B19" s="43" t="s">
        <v>106</v>
      </c>
    </row>
    <row r="20" ht="11.25">
      <c r="B20" s="43" t="s">
        <v>464</v>
      </c>
    </row>
    <row r="21" ht="11.25">
      <c r="B21" s="43" t="s">
        <v>519</v>
      </c>
    </row>
    <row r="22" ht="11.25">
      <c r="B22" s="43" t="s">
        <v>505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EHSH_et_union">
    <tabColor indexed="47"/>
  </sheetPr>
  <dimension ref="A2:AA2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60" bestFit="1" customWidth="1"/>
    <col min="2" max="4" width="9.140625" style="2" customWidth="1"/>
    <col min="5" max="5" width="65.7109375" style="2" customWidth="1"/>
    <col min="6" max="6" width="42.00390625" style="2" customWidth="1"/>
    <col min="7" max="7" width="11.57421875" style="2" customWidth="1"/>
    <col min="8" max="12" width="9.140625" style="2" customWidth="1"/>
    <col min="13" max="13" width="12.421875" style="42" bestFit="1" customWidth="1"/>
    <col min="14" max="14" width="11.57421875" style="42" bestFit="1" customWidth="1"/>
    <col min="15" max="16" width="9.140625" style="42" customWidth="1"/>
    <col min="17" max="26" width="9.140625" style="2" customWidth="1"/>
    <col min="27" max="27" width="9.140625" style="44" customWidth="1"/>
    <col min="28" max="16384" width="9.140625" style="2" customWidth="1"/>
  </cols>
  <sheetData>
    <row r="2" spans="1:27" s="47" customFormat="1" ht="15" customHeight="1">
      <c r="A2" s="61" t="s">
        <v>290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  <c r="P2" s="50"/>
      <c r="Q2" s="49"/>
      <c r="R2" s="49"/>
      <c r="S2" s="49"/>
      <c r="T2" s="49"/>
      <c r="U2" s="49"/>
      <c r="V2" s="49"/>
      <c r="W2" s="49"/>
      <c r="X2" s="49"/>
      <c r="Y2" s="49"/>
      <c r="Z2" s="49"/>
      <c r="AA2" s="51"/>
    </row>
    <row r="4" spans="4:12" s="43" customFormat="1" ht="15" customHeight="1">
      <c r="D4" s="81"/>
      <c r="E4" s="112"/>
      <c r="F4" s="268"/>
      <c r="G4" s="117"/>
      <c r="H4" s="118" t="s">
        <v>369</v>
      </c>
      <c r="I4" s="117"/>
      <c r="J4" s="118"/>
      <c r="K4" s="119"/>
      <c r="L4" s="82"/>
    </row>
    <row r="6" spans="1:27" s="70" customFormat="1" ht="15" customHeight="1">
      <c r="A6" s="69"/>
      <c r="M6" s="42"/>
      <c r="N6" s="42"/>
      <c r="O6" s="42"/>
      <c r="P6" s="42"/>
      <c r="AA6" s="44"/>
    </row>
    <row r="10" spans="1:27" s="47" customFormat="1" ht="15" customHeight="1">
      <c r="A10" s="263" t="s">
        <v>514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50"/>
      <c r="O10" s="50"/>
      <c r="P10" s="50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51"/>
    </row>
    <row r="12" spans="4:12" s="43" customFormat="1" ht="26.25" customHeight="1">
      <c r="D12" s="81"/>
      <c r="E12" s="264">
        <v>2</v>
      </c>
      <c r="F12" s="265" t="s">
        <v>460</v>
      </c>
      <c r="G12" s="266"/>
      <c r="H12" s="266"/>
      <c r="I12" s="266"/>
      <c r="J12" s="266"/>
      <c r="K12" s="267"/>
      <c r="L12" s="82"/>
    </row>
    <row r="13" spans="4:12" s="43" customFormat="1" ht="15" customHeight="1">
      <c r="D13" s="81"/>
      <c r="E13" s="112" t="s">
        <v>61</v>
      </c>
      <c r="F13" s="113" t="s">
        <v>459</v>
      </c>
      <c r="G13" s="277"/>
      <c r="H13" s="115"/>
      <c r="I13" s="114" t="s">
        <v>284</v>
      </c>
      <c r="J13" s="114" t="s">
        <v>284</v>
      </c>
      <c r="K13" s="119"/>
      <c r="L13" s="82"/>
    </row>
    <row r="14" spans="4:12" s="43" customFormat="1" ht="15" customHeight="1">
      <c r="D14" s="81"/>
      <c r="E14" s="112" t="s">
        <v>62</v>
      </c>
      <c r="F14" s="113" t="s">
        <v>113</v>
      </c>
      <c r="G14" s="117"/>
      <c r="H14" s="115"/>
      <c r="I14" s="117"/>
      <c r="J14" s="115"/>
      <c r="K14" s="116" t="s">
        <v>284</v>
      </c>
      <c r="L14" s="82"/>
    </row>
    <row r="15" spans="4:12" s="43" customFormat="1" ht="15" customHeight="1">
      <c r="D15" s="81"/>
      <c r="E15" s="112" t="s">
        <v>63</v>
      </c>
      <c r="F15" s="113" t="s">
        <v>292</v>
      </c>
      <c r="G15" s="117"/>
      <c r="H15" s="118"/>
      <c r="I15" s="117"/>
      <c r="J15" s="118"/>
      <c r="K15" s="119"/>
      <c r="L15" s="82"/>
    </row>
    <row r="16" spans="4:12" s="43" customFormat="1" ht="15" customHeight="1" thickBot="1">
      <c r="D16" s="81" t="s">
        <v>178</v>
      </c>
      <c r="E16" s="273"/>
      <c r="F16" s="274" t="s">
        <v>287</v>
      </c>
      <c r="G16" s="275"/>
      <c r="H16" s="275"/>
      <c r="I16" s="275"/>
      <c r="J16" s="275"/>
      <c r="K16" s="276"/>
      <c r="L16" s="82"/>
    </row>
    <row r="19" spans="1:27" s="47" customFormat="1" ht="15" customHeight="1">
      <c r="A19" s="263" t="s">
        <v>513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0"/>
      <c r="O19" s="50"/>
      <c r="P19" s="50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1"/>
    </row>
    <row r="20" ht="17.25" customHeight="1"/>
    <row r="21" spans="1:7" s="72" customFormat="1" ht="12.75">
      <c r="A21" s="55"/>
      <c r="B21" s="56"/>
      <c r="C21" s="57"/>
      <c r="D21" s="86"/>
      <c r="E21" s="364" t="s">
        <v>356</v>
      </c>
      <c r="F21" s="365"/>
      <c r="G21" s="80"/>
    </row>
    <row r="22" spans="1:7" s="72" customFormat="1" ht="25.5">
      <c r="A22" s="55"/>
      <c r="B22" s="56"/>
      <c r="C22" s="57"/>
      <c r="D22" s="86"/>
      <c r="E22" s="228" t="s">
        <v>357</v>
      </c>
      <c r="F22" s="155"/>
      <c r="G22" s="80"/>
    </row>
    <row r="23" spans="1:7" s="72" customFormat="1" ht="26.25" customHeight="1">
      <c r="A23" s="55"/>
      <c r="B23" s="56"/>
      <c r="C23" s="57"/>
      <c r="D23" s="86"/>
      <c r="E23" s="228" t="s">
        <v>358</v>
      </c>
      <c r="F23" s="230"/>
      <c r="G23" s="80"/>
    </row>
    <row r="24" spans="1:7" s="72" customFormat="1" ht="26.25" customHeight="1" thickBot="1">
      <c r="A24" s="55"/>
      <c r="B24" s="56"/>
      <c r="C24" s="57"/>
      <c r="D24" s="86"/>
      <c r="E24" s="227" t="s">
        <v>359</v>
      </c>
      <c r="F24" s="156"/>
      <c r="G24" s="80"/>
    </row>
    <row r="25" spans="1:9" s="72" customFormat="1" ht="11.25">
      <c r="A25" s="55"/>
      <c r="B25" s="56"/>
      <c r="C25" s="57"/>
      <c r="D25" s="79"/>
      <c r="E25" s="58"/>
      <c r="F25" s="58"/>
      <c r="G25" s="80"/>
      <c r="H25" s="71"/>
      <c r="I25" s="73"/>
    </row>
    <row r="26" spans="1:7" s="72" customFormat="1" ht="12.75">
      <c r="A26" s="55"/>
      <c r="B26" s="56"/>
      <c r="C26" s="57"/>
      <c r="D26" s="86"/>
      <c r="E26" s="364" t="s">
        <v>360</v>
      </c>
      <c r="F26" s="365"/>
      <c r="G26" s="80"/>
    </row>
    <row r="27" spans="1:7" s="72" customFormat="1" ht="25.5">
      <c r="A27" s="55"/>
      <c r="B27" s="56"/>
      <c r="C27" s="57"/>
      <c r="D27" s="86"/>
      <c r="E27" s="228" t="s">
        <v>361</v>
      </c>
      <c r="F27" s="155"/>
      <c r="G27" s="80"/>
    </row>
    <row r="28" spans="1:7" s="72" customFormat="1" ht="26.25" customHeight="1">
      <c r="A28" s="55"/>
      <c r="B28" s="56"/>
      <c r="C28" s="57"/>
      <c r="D28" s="86"/>
      <c r="E28" s="228" t="s">
        <v>362</v>
      </c>
      <c r="F28" s="230"/>
      <c r="G28" s="80"/>
    </row>
    <row r="29" spans="1:7" s="72" customFormat="1" ht="26.25" customHeight="1" thickBot="1">
      <c r="A29" s="55"/>
      <c r="B29" s="56"/>
      <c r="C29" s="57"/>
      <c r="D29" s="86"/>
      <c r="E29" s="227" t="s">
        <v>363</v>
      </c>
      <c r="F29" s="156"/>
      <c r="G29" s="80"/>
    </row>
  </sheetData>
  <sheetProtection formatColumns="0" formatRows="0"/>
  <mergeCells count="2">
    <mergeCell ref="E21:F21"/>
    <mergeCell ref="E26:F26"/>
  </mergeCells>
  <dataValidations count="3">
    <dataValidation allowBlank="1" showInputMessage="1" showErrorMessage="1" prompt="Выберите значение из календаря, выполнив двойной щелчок левой кнопки мыши по ячейке." sqref="F28 F23 H4 J4 H13:H15 J14:J15"/>
    <dataValidation type="textLength" operator="lessThanOrEqual" allowBlank="1" showInputMessage="1" showErrorMessage="1" errorTitle="Ошибка" error="Допускается ввод не более 900 символов!" sqref="F22 F29 F27 F24 G13:G15 I4 G4 I14:I15">
      <formula1>900</formula1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13 K15 K4">
      <formula1>900</formula1>
    </dataValidation>
  </dataValidations>
  <hyperlinks>
    <hyperlink ref="F16" location="'Ссылки на публикации'!A1" tooltip="Добавить запись" display="Добав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EHSH_tehsheet">
    <tabColor indexed="47"/>
  </sheetPr>
  <dimension ref="A1:CR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4.421875" style="37" bestFit="1" customWidth="1"/>
    <col min="2" max="2" width="5.421875" style="36" bestFit="1" customWidth="1"/>
    <col min="3" max="3" width="11.140625" style="36" customWidth="1"/>
    <col min="4" max="4" width="7.140625" style="36" customWidth="1"/>
    <col min="5" max="5" width="8.8515625" style="36" customWidth="1"/>
    <col min="6" max="6" width="13.28125" style="36" bestFit="1" customWidth="1"/>
    <col min="7" max="7" width="7.28125" style="36" customWidth="1"/>
    <col min="8" max="8" width="32.57421875" style="45" bestFit="1" customWidth="1"/>
    <col min="9" max="9" width="30.7109375" style="36" bestFit="1" customWidth="1"/>
    <col min="10" max="10" width="43.8515625" style="36" customWidth="1"/>
    <col min="11" max="11" width="12.421875" style="36" bestFit="1" customWidth="1"/>
    <col min="12" max="12" width="12.421875" style="87" bestFit="1" customWidth="1"/>
    <col min="13" max="13" width="12.421875" style="36" bestFit="1" customWidth="1"/>
    <col min="14" max="14" width="11.00390625" style="36" bestFit="1" customWidth="1"/>
    <col min="15" max="15" width="9.140625" style="36" customWidth="1"/>
    <col min="16" max="17" width="18.00390625" style="36" bestFit="1" customWidth="1"/>
    <col min="18" max="18" width="9.140625" style="36" customWidth="1"/>
    <col min="19" max="19" width="31.421875" style="36" bestFit="1" customWidth="1"/>
    <col min="20" max="20" width="12.421875" style="36" bestFit="1" customWidth="1"/>
    <col min="21" max="23" width="12.421875" style="36" customWidth="1"/>
    <col min="24" max="24" width="14.8515625" style="36" bestFit="1" customWidth="1"/>
    <col min="25" max="25" width="14.7109375" style="36" bestFit="1" customWidth="1"/>
    <col min="26" max="26" width="9.140625" style="36" customWidth="1"/>
    <col min="27" max="28" width="18.00390625" style="36" bestFit="1" customWidth="1"/>
    <col min="29" max="16384" width="9.140625" style="36" customWidth="1"/>
  </cols>
  <sheetData>
    <row r="1" spans="1:96" s="250" customFormat="1" ht="22.5">
      <c r="A1" s="249" t="s">
        <v>197</v>
      </c>
      <c r="B1" s="249" t="s">
        <v>195</v>
      </c>
      <c r="C1" s="106" t="s">
        <v>124</v>
      </c>
      <c r="D1" s="106" t="s">
        <v>144</v>
      </c>
      <c r="E1" s="106" t="s">
        <v>142</v>
      </c>
      <c r="F1" s="106" t="s">
        <v>474</v>
      </c>
      <c r="G1" s="106" t="s">
        <v>143</v>
      </c>
      <c r="H1" s="106" t="s">
        <v>281</v>
      </c>
      <c r="I1" s="106" t="s">
        <v>348</v>
      </c>
      <c r="J1" s="253" t="s">
        <v>364</v>
      </c>
      <c r="K1" s="366" t="s">
        <v>494</v>
      </c>
      <c r="L1" s="367"/>
      <c r="M1" s="367"/>
      <c r="N1" s="367"/>
      <c r="O1" s="36"/>
      <c r="P1" s="366" t="s">
        <v>495</v>
      </c>
      <c r="Q1" s="366"/>
      <c r="S1" s="253" t="s">
        <v>496</v>
      </c>
      <c r="T1" s="255"/>
      <c r="U1" s="255"/>
      <c r="V1" s="255"/>
      <c r="W1" s="255"/>
      <c r="X1" s="255"/>
      <c r="Y1" s="255"/>
      <c r="AA1" s="366" t="s">
        <v>495</v>
      </c>
      <c r="AB1" s="366"/>
      <c r="CR1" s="251" t="s">
        <v>119</v>
      </c>
    </row>
    <row r="2" spans="1:28" ht="11.25">
      <c r="A2" s="37" t="s">
        <v>120</v>
      </c>
      <c r="B2" s="38">
        <v>2006</v>
      </c>
      <c r="C2" s="63" t="s">
        <v>122</v>
      </c>
      <c r="D2" s="48" t="s">
        <v>126</v>
      </c>
      <c r="E2" s="48" t="s">
        <v>125</v>
      </c>
      <c r="F2" s="229" t="s">
        <v>475</v>
      </c>
      <c r="G2" s="48" t="s">
        <v>126</v>
      </c>
      <c r="H2" s="59" t="s">
        <v>147</v>
      </c>
      <c r="I2" s="110" t="s">
        <v>349</v>
      </c>
      <c r="J2" s="256"/>
      <c r="K2" s="254" t="s">
        <v>461</v>
      </c>
      <c r="L2" s="254" t="s">
        <v>462</v>
      </c>
      <c r="M2" s="254" t="s">
        <v>463</v>
      </c>
      <c r="N2" s="257" t="s">
        <v>491</v>
      </c>
      <c r="P2" s="257" t="s">
        <v>499</v>
      </c>
      <c r="Q2" s="257" t="s">
        <v>500</v>
      </c>
      <c r="R2" s="252"/>
      <c r="S2" s="257"/>
      <c r="T2" s="254" t="s">
        <v>461</v>
      </c>
      <c r="U2" s="254" t="s">
        <v>462</v>
      </c>
      <c r="V2" s="254" t="s">
        <v>463</v>
      </c>
      <c r="W2" s="257" t="s">
        <v>491</v>
      </c>
      <c r="X2" s="257" t="s">
        <v>492</v>
      </c>
      <c r="Y2" s="257" t="s">
        <v>493</v>
      </c>
      <c r="Z2" s="252"/>
      <c r="AA2" s="257" t="s">
        <v>515</v>
      </c>
      <c r="AB2" s="257" t="s">
        <v>516</v>
      </c>
    </row>
    <row r="3" spans="1:28" ht="30">
      <c r="A3" s="37" t="s">
        <v>121</v>
      </c>
      <c r="B3" s="36">
        <v>2007</v>
      </c>
      <c r="C3" s="63" t="s">
        <v>123</v>
      </c>
      <c r="D3" s="48" t="s">
        <v>128</v>
      </c>
      <c r="E3" s="48" t="s">
        <v>127</v>
      </c>
      <c r="F3" s="229" t="s">
        <v>476</v>
      </c>
      <c r="G3" s="48" t="s">
        <v>128</v>
      </c>
      <c r="H3" s="59" t="s">
        <v>199</v>
      </c>
      <c r="I3" s="110" t="s">
        <v>350</v>
      </c>
      <c r="J3" s="258" t="s">
        <v>365</v>
      </c>
      <c r="K3" s="257">
        <v>-1</v>
      </c>
      <c r="L3" s="259">
        <v>2</v>
      </c>
      <c r="M3" s="259">
        <v>2</v>
      </c>
      <c r="N3" s="259">
        <v>2</v>
      </c>
      <c r="P3" s="257" t="s">
        <v>511</v>
      </c>
      <c r="Q3" s="257" t="s">
        <v>511</v>
      </c>
      <c r="S3" s="260" t="s">
        <v>497</v>
      </c>
      <c r="T3" s="259">
        <v>2</v>
      </c>
      <c r="U3" s="259">
        <v>2</v>
      </c>
      <c r="V3" s="259">
        <v>2</v>
      </c>
      <c r="W3" s="259">
        <v>2</v>
      </c>
      <c r="X3" s="257">
        <v>-1</v>
      </c>
      <c r="Y3" s="257">
        <v>-1</v>
      </c>
      <c r="AA3" s="257">
        <v>34</v>
      </c>
      <c r="AB3" s="257">
        <v>34</v>
      </c>
    </row>
    <row r="4" spans="2:28" ht="30">
      <c r="B4" s="38">
        <v>2008</v>
      </c>
      <c r="D4" s="48" t="s">
        <v>129</v>
      </c>
      <c r="E4" s="48" t="s">
        <v>95</v>
      </c>
      <c r="F4" s="229" t="s">
        <v>477</v>
      </c>
      <c r="G4" s="48" t="s">
        <v>129</v>
      </c>
      <c r="H4" s="59" t="s">
        <v>200</v>
      </c>
      <c r="I4" s="110" t="s">
        <v>351</v>
      </c>
      <c r="J4" s="258" t="s">
        <v>366</v>
      </c>
      <c r="K4" s="259">
        <v>2</v>
      </c>
      <c r="L4" s="257">
        <v>-1</v>
      </c>
      <c r="M4" s="259">
        <v>2</v>
      </c>
      <c r="N4" s="259">
        <v>2</v>
      </c>
      <c r="P4" s="257" t="s">
        <v>511</v>
      </c>
      <c r="Q4" s="257" t="s">
        <v>511</v>
      </c>
      <c r="S4" s="260" t="s">
        <v>498</v>
      </c>
      <c r="T4" s="257">
        <v>-1</v>
      </c>
      <c r="U4" s="257">
        <v>-1</v>
      </c>
      <c r="V4" s="257">
        <v>-1</v>
      </c>
      <c r="W4" s="257">
        <v>-1</v>
      </c>
      <c r="X4" s="257">
        <v>-1</v>
      </c>
      <c r="Y4" s="257">
        <v>-1</v>
      </c>
      <c r="AA4" s="257">
        <v>36</v>
      </c>
      <c r="AB4" s="257">
        <v>36</v>
      </c>
    </row>
    <row r="5" spans="2:28" ht="30">
      <c r="B5" s="36">
        <v>2009</v>
      </c>
      <c r="D5" s="48" t="s">
        <v>131</v>
      </c>
      <c r="E5" s="48" t="s">
        <v>130</v>
      </c>
      <c r="F5" s="229" t="s">
        <v>478</v>
      </c>
      <c r="G5" s="48" t="s">
        <v>131</v>
      </c>
      <c r="H5" s="59" t="s">
        <v>201</v>
      </c>
      <c r="I5" s="110"/>
      <c r="J5" s="261" t="s">
        <v>367</v>
      </c>
      <c r="K5" s="259">
        <v>2</v>
      </c>
      <c r="L5" s="257">
        <v>2</v>
      </c>
      <c r="M5" s="259">
        <v>-1</v>
      </c>
      <c r="N5" s="259">
        <v>-1</v>
      </c>
      <c r="P5" s="257" t="s">
        <v>512</v>
      </c>
      <c r="Q5" s="257" t="s">
        <v>512</v>
      </c>
      <c r="S5" s="262" t="s">
        <v>510</v>
      </c>
      <c r="T5" s="259">
        <v>2</v>
      </c>
      <c r="U5" s="259">
        <v>2</v>
      </c>
      <c r="V5" s="259">
        <v>2</v>
      </c>
      <c r="W5" s="257">
        <v>2</v>
      </c>
      <c r="X5" s="259">
        <v>2</v>
      </c>
      <c r="Y5" s="259">
        <v>2</v>
      </c>
      <c r="AA5" s="257">
        <v>36</v>
      </c>
      <c r="AB5" s="257">
        <v>36</v>
      </c>
    </row>
    <row r="6" spans="2:17" ht="15">
      <c r="B6" s="38">
        <v>2010</v>
      </c>
      <c r="D6" s="48" t="s">
        <v>132</v>
      </c>
      <c r="E6" s="48" t="s">
        <v>96</v>
      </c>
      <c r="F6" s="229" t="s">
        <v>479</v>
      </c>
      <c r="G6" s="48" t="s">
        <v>132</v>
      </c>
      <c r="H6" s="59" t="s">
        <v>202</v>
      </c>
      <c r="I6" s="110"/>
      <c r="J6" s="262" t="s">
        <v>510</v>
      </c>
      <c r="K6" s="259">
        <v>2</v>
      </c>
      <c r="L6" s="257">
        <v>2</v>
      </c>
      <c r="M6" s="259">
        <v>2</v>
      </c>
      <c r="N6" s="259">
        <v>2</v>
      </c>
      <c r="P6" s="257" t="s">
        <v>511</v>
      </c>
      <c r="Q6" s="257" t="s">
        <v>511</v>
      </c>
    </row>
    <row r="7" spans="2:8" ht="11.25">
      <c r="B7" s="38">
        <v>2011</v>
      </c>
      <c r="D7" s="48" t="s">
        <v>133</v>
      </c>
      <c r="E7" s="48" t="s">
        <v>97</v>
      </c>
      <c r="F7" s="229" t="s">
        <v>480</v>
      </c>
      <c r="G7" s="48" t="s">
        <v>133</v>
      </c>
      <c r="H7" s="59" t="s">
        <v>203</v>
      </c>
    </row>
    <row r="8" spans="2:8" ht="11.25">
      <c r="B8" s="38">
        <v>2012</v>
      </c>
      <c r="D8" s="48" t="s">
        <v>134</v>
      </c>
      <c r="E8" s="48" t="s">
        <v>98</v>
      </c>
      <c r="F8" s="229" t="s">
        <v>481</v>
      </c>
      <c r="G8" s="48" t="s">
        <v>134</v>
      </c>
      <c r="H8" s="59" t="s">
        <v>204</v>
      </c>
    </row>
    <row r="9" spans="2:8" ht="11.25">
      <c r="B9" s="38">
        <v>2013</v>
      </c>
      <c r="D9" s="48" t="s">
        <v>136</v>
      </c>
      <c r="E9" s="48" t="s">
        <v>135</v>
      </c>
      <c r="F9" s="229" t="s">
        <v>482</v>
      </c>
      <c r="G9" s="48" t="s">
        <v>136</v>
      </c>
      <c r="H9" s="59" t="s">
        <v>205</v>
      </c>
    </row>
    <row r="10" spans="2:8" ht="11.25">
      <c r="B10" s="38">
        <v>2014</v>
      </c>
      <c r="D10" s="48" t="s">
        <v>138</v>
      </c>
      <c r="E10" s="48" t="s">
        <v>137</v>
      </c>
      <c r="F10" s="229" t="s">
        <v>483</v>
      </c>
      <c r="G10" s="48" t="s">
        <v>138</v>
      </c>
      <c r="H10" s="59" t="s">
        <v>206</v>
      </c>
    </row>
    <row r="11" spans="2:8" ht="11.25">
      <c r="B11" s="38">
        <v>2015</v>
      </c>
      <c r="D11" s="48">
        <v>10</v>
      </c>
      <c r="E11" s="48" t="s">
        <v>139</v>
      </c>
      <c r="F11" s="229" t="s">
        <v>484</v>
      </c>
      <c r="G11" s="48">
        <v>10</v>
      </c>
      <c r="H11" s="59" t="s">
        <v>207</v>
      </c>
    </row>
    <row r="12" spans="2:8" ht="11.25">
      <c r="B12" s="38"/>
      <c r="D12" s="48">
        <v>11</v>
      </c>
      <c r="E12" s="48" t="s">
        <v>140</v>
      </c>
      <c r="F12" s="229" t="s">
        <v>485</v>
      </c>
      <c r="G12" s="48">
        <v>11</v>
      </c>
      <c r="H12" s="59" t="s">
        <v>209</v>
      </c>
    </row>
    <row r="13" spans="2:8" ht="11.25">
      <c r="B13" s="38"/>
      <c r="D13" s="48">
        <v>12</v>
      </c>
      <c r="E13" s="48" t="s">
        <v>141</v>
      </c>
      <c r="F13" s="229" t="s">
        <v>486</v>
      </c>
      <c r="G13" s="48">
        <v>12</v>
      </c>
      <c r="H13" s="59" t="s">
        <v>208</v>
      </c>
    </row>
    <row r="14" spans="2:8" ht="11.25">
      <c r="B14" s="38"/>
      <c r="D14" s="48"/>
      <c r="E14" s="48"/>
      <c r="F14" s="48"/>
      <c r="G14" s="48">
        <v>13</v>
      </c>
      <c r="H14" s="269" t="s">
        <v>210</v>
      </c>
    </row>
    <row r="15" spans="2:8" ht="11.25">
      <c r="B15" s="38"/>
      <c r="D15" s="48"/>
      <c r="E15" s="48"/>
      <c r="F15" s="48"/>
      <c r="G15" s="48">
        <v>14</v>
      </c>
      <c r="H15" s="59" t="s">
        <v>211</v>
      </c>
    </row>
    <row r="16" spans="2:8" ht="11.25">
      <c r="B16" s="38"/>
      <c r="D16" s="48"/>
      <c r="E16" s="48"/>
      <c r="F16" s="48"/>
      <c r="G16" s="48">
        <v>15</v>
      </c>
      <c r="H16" s="59" t="s">
        <v>212</v>
      </c>
    </row>
    <row r="17" spans="1:8" ht="11.25">
      <c r="A17" s="107" t="s">
        <v>1</v>
      </c>
      <c r="D17" s="48"/>
      <c r="E17" s="48"/>
      <c r="F17" s="48"/>
      <c r="G17" s="48">
        <v>16</v>
      </c>
      <c r="H17" s="59" t="s">
        <v>213</v>
      </c>
    </row>
    <row r="18" spans="1:8" ht="11.25">
      <c r="A18" s="108" t="s">
        <v>2</v>
      </c>
      <c r="D18" s="48"/>
      <c r="E18" s="48"/>
      <c r="F18" s="48"/>
      <c r="G18" s="48">
        <v>17</v>
      </c>
      <c r="H18" s="59" t="s">
        <v>214</v>
      </c>
    </row>
    <row r="19" spans="1:8" ht="11.25">
      <c r="A19" s="108" t="s">
        <v>3</v>
      </c>
      <c r="D19" s="48"/>
      <c r="E19" s="48"/>
      <c r="F19" s="48"/>
      <c r="G19" s="48">
        <v>18</v>
      </c>
      <c r="H19" s="59" t="s">
        <v>215</v>
      </c>
    </row>
    <row r="20" spans="1:8" ht="11.25">
      <c r="A20" s="108" t="s">
        <v>4</v>
      </c>
      <c r="D20" s="48"/>
      <c r="E20" s="48"/>
      <c r="F20" s="48"/>
      <c r="G20" s="48">
        <v>19</v>
      </c>
      <c r="H20" s="59" t="s">
        <v>216</v>
      </c>
    </row>
    <row r="21" spans="1:8" ht="11.25">
      <c r="A21" s="108" t="s">
        <v>5</v>
      </c>
      <c r="D21" s="48"/>
      <c r="E21" s="48"/>
      <c r="F21" s="48"/>
      <c r="G21" s="48">
        <v>20</v>
      </c>
      <c r="H21" s="59" t="s">
        <v>217</v>
      </c>
    </row>
    <row r="22" spans="1:8" ht="11.25">
      <c r="A22" s="108" t="s">
        <v>6</v>
      </c>
      <c r="D22" s="48"/>
      <c r="E22" s="48"/>
      <c r="F22" s="48"/>
      <c r="G22" s="48">
        <v>21</v>
      </c>
      <c r="H22" s="59" t="s">
        <v>218</v>
      </c>
    </row>
    <row r="23" spans="1:8" ht="11.25">
      <c r="A23" s="108" t="s">
        <v>7</v>
      </c>
      <c r="D23" s="48"/>
      <c r="E23" s="48"/>
      <c r="F23" s="48"/>
      <c r="G23" s="48">
        <v>22</v>
      </c>
      <c r="H23" s="59" t="s">
        <v>219</v>
      </c>
    </row>
    <row r="24" spans="1:8" ht="11.25">
      <c r="A24" s="108" t="s">
        <v>8</v>
      </c>
      <c r="D24" s="48"/>
      <c r="E24" s="48"/>
      <c r="F24" s="48"/>
      <c r="G24" s="48">
        <v>23</v>
      </c>
      <c r="H24" s="59" t="s">
        <v>220</v>
      </c>
    </row>
    <row r="25" spans="1:8" ht="11.25">
      <c r="A25" s="108" t="s">
        <v>9</v>
      </c>
      <c r="D25" s="48"/>
      <c r="E25" s="48"/>
      <c r="F25" s="48"/>
      <c r="G25" s="48">
        <v>24</v>
      </c>
      <c r="H25" s="59" t="s">
        <v>221</v>
      </c>
    </row>
    <row r="26" spans="1:8" ht="11.25">
      <c r="A26" s="108" t="s">
        <v>10</v>
      </c>
      <c r="D26" s="48"/>
      <c r="E26" s="48"/>
      <c r="F26" s="48"/>
      <c r="G26" s="48">
        <v>25</v>
      </c>
      <c r="H26" s="59" t="s">
        <v>222</v>
      </c>
    </row>
    <row r="27" spans="1:8" ht="11.25">
      <c r="A27" s="87"/>
      <c r="D27" s="48"/>
      <c r="E27" s="48"/>
      <c r="F27" s="48"/>
      <c r="G27" s="48">
        <v>26</v>
      </c>
      <c r="H27" s="59" t="s">
        <v>223</v>
      </c>
    </row>
    <row r="28" spans="1:8" ht="11.25">
      <c r="A28" s="109" t="s">
        <v>11</v>
      </c>
      <c r="D28" s="48"/>
      <c r="E28" s="48"/>
      <c r="F28" s="48"/>
      <c r="G28" s="48">
        <v>27</v>
      </c>
      <c r="H28" s="59" t="s">
        <v>224</v>
      </c>
    </row>
    <row r="29" spans="1:8" ht="11.25">
      <c r="A29" s="108" t="s">
        <v>2</v>
      </c>
      <c r="D29" s="48"/>
      <c r="E29" s="48"/>
      <c r="F29" s="48"/>
      <c r="G29" s="48">
        <v>28</v>
      </c>
      <c r="H29" s="59" t="s">
        <v>225</v>
      </c>
    </row>
    <row r="30" spans="1:8" ht="11.25">
      <c r="A30" s="108" t="s">
        <v>3</v>
      </c>
      <c r="D30" s="48"/>
      <c r="E30" s="48"/>
      <c r="F30" s="48"/>
      <c r="G30" s="48">
        <v>29</v>
      </c>
      <c r="H30" s="59" t="s">
        <v>226</v>
      </c>
    </row>
    <row r="31" spans="1:8" ht="11.25">
      <c r="A31" s="108" t="s">
        <v>4</v>
      </c>
      <c r="D31" s="48"/>
      <c r="E31" s="48"/>
      <c r="F31" s="48"/>
      <c r="G31" s="48">
        <v>30</v>
      </c>
      <c r="H31" s="59" t="s">
        <v>227</v>
      </c>
    </row>
    <row r="32" spans="1:8" ht="11.25">
      <c r="A32" s="108" t="s">
        <v>5</v>
      </c>
      <c r="D32" s="48"/>
      <c r="E32" s="48"/>
      <c r="F32" s="48"/>
      <c r="G32" s="48">
        <v>31</v>
      </c>
      <c r="H32" s="59" t="s">
        <v>228</v>
      </c>
    </row>
    <row r="33" spans="1:8" ht="11.25">
      <c r="A33" s="108" t="s">
        <v>6</v>
      </c>
      <c r="H33" s="59" t="s">
        <v>229</v>
      </c>
    </row>
    <row r="34" ht="11.25">
      <c r="H34" s="59" t="s">
        <v>230</v>
      </c>
    </row>
    <row r="35" ht="11.25">
      <c r="H35" s="59" t="s">
        <v>231</v>
      </c>
    </row>
    <row r="36" ht="11.25">
      <c r="H36" s="59" t="s">
        <v>232</v>
      </c>
    </row>
    <row r="37" ht="11.25">
      <c r="H37" s="59" t="s">
        <v>233</v>
      </c>
    </row>
    <row r="38" ht="11.25">
      <c r="H38" s="59" t="s">
        <v>234</v>
      </c>
    </row>
    <row r="39" ht="11.25">
      <c r="H39" s="59" t="s">
        <v>235</v>
      </c>
    </row>
    <row r="40" ht="11.25">
      <c r="H40" s="59" t="s">
        <v>236</v>
      </c>
    </row>
    <row r="41" ht="11.25">
      <c r="H41" s="59" t="s">
        <v>237</v>
      </c>
    </row>
    <row r="42" ht="11.25">
      <c r="H42" s="59" t="s">
        <v>238</v>
      </c>
    </row>
    <row r="43" ht="11.25">
      <c r="H43" s="59" t="s">
        <v>239</v>
      </c>
    </row>
    <row r="44" ht="11.25">
      <c r="H44" s="59" t="s">
        <v>240</v>
      </c>
    </row>
    <row r="45" ht="11.25">
      <c r="H45" s="59" t="s">
        <v>241</v>
      </c>
    </row>
    <row r="46" ht="11.25">
      <c r="H46" s="59" t="s">
        <v>242</v>
      </c>
    </row>
    <row r="47" ht="11.25">
      <c r="H47" s="59" t="s">
        <v>243</v>
      </c>
    </row>
    <row r="48" ht="11.25">
      <c r="H48" s="59" t="s">
        <v>244</v>
      </c>
    </row>
    <row r="49" ht="11.25">
      <c r="H49" s="59" t="s">
        <v>245</v>
      </c>
    </row>
    <row r="50" ht="11.25">
      <c r="H50" s="59" t="s">
        <v>246</v>
      </c>
    </row>
    <row r="51" ht="11.25">
      <c r="H51" s="59" t="s">
        <v>247</v>
      </c>
    </row>
    <row r="52" ht="11.25">
      <c r="H52" s="59" t="s">
        <v>248</v>
      </c>
    </row>
    <row r="53" ht="11.25">
      <c r="H53" s="59" t="s">
        <v>249</v>
      </c>
    </row>
    <row r="54" ht="11.25">
      <c r="H54" s="59" t="s">
        <v>250</v>
      </c>
    </row>
    <row r="55" ht="11.25">
      <c r="H55" s="59" t="s">
        <v>251</v>
      </c>
    </row>
    <row r="56" ht="11.25">
      <c r="H56" s="59" t="s">
        <v>252</v>
      </c>
    </row>
    <row r="57" ht="11.25">
      <c r="H57" s="59" t="s">
        <v>253</v>
      </c>
    </row>
    <row r="58" ht="11.25">
      <c r="H58" s="59" t="s">
        <v>254</v>
      </c>
    </row>
    <row r="59" ht="11.25">
      <c r="H59" s="59" t="s">
        <v>255</v>
      </c>
    </row>
    <row r="60" ht="11.25">
      <c r="H60" s="59" t="s">
        <v>256</v>
      </c>
    </row>
    <row r="61" ht="11.25">
      <c r="H61" s="59" t="s">
        <v>257</v>
      </c>
    </row>
    <row r="62" ht="11.25">
      <c r="H62" s="59" t="s">
        <v>258</v>
      </c>
    </row>
    <row r="63" ht="11.25">
      <c r="H63" s="59" t="s">
        <v>259</v>
      </c>
    </row>
    <row r="64" ht="11.25">
      <c r="H64" s="59" t="s">
        <v>260</v>
      </c>
    </row>
    <row r="65" ht="11.25">
      <c r="H65" s="59" t="s">
        <v>261</v>
      </c>
    </row>
    <row r="66" ht="11.25">
      <c r="H66" s="59" t="s">
        <v>262</v>
      </c>
    </row>
    <row r="67" ht="11.25">
      <c r="H67" s="59" t="s">
        <v>263</v>
      </c>
    </row>
    <row r="68" ht="11.25">
      <c r="H68" s="59" t="s">
        <v>264</v>
      </c>
    </row>
    <row r="69" ht="11.25">
      <c r="H69" s="59" t="s">
        <v>265</v>
      </c>
    </row>
    <row r="70" ht="11.25">
      <c r="H70" s="59" t="s">
        <v>266</v>
      </c>
    </row>
    <row r="71" ht="11.25">
      <c r="H71" s="59" t="s">
        <v>267</v>
      </c>
    </row>
    <row r="72" ht="11.25">
      <c r="H72" s="59" t="s">
        <v>268</v>
      </c>
    </row>
    <row r="73" ht="11.25">
      <c r="H73" s="59" t="s">
        <v>269</v>
      </c>
    </row>
    <row r="74" ht="11.25">
      <c r="H74" s="59" t="s">
        <v>270</v>
      </c>
    </row>
    <row r="75" ht="11.25">
      <c r="H75" s="59" t="s">
        <v>271</v>
      </c>
    </row>
    <row r="76" ht="11.25">
      <c r="H76" s="59" t="s">
        <v>272</v>
      </c>
    </row>
    <row r="77" ht="11.25">
      <c r="H77" s="59" t="s">
        <v>273</v>
      </c>
    </row>
    <row r="78" ht="11.25">
      <c r="H78" s="59" t="s">
        <v>274</v>
      </c>
    </row>
    <row r="79" ht="11.25">
      <c r="H79" s="59" t="s">
        <v>118</v>
      </c>
    </row>
    <row r="80" ht="11.25">
      <c r="H80" s="59" t="s">
        <v>275</v>
      </c>
    </row>
    <row r="81" ht="11.25">
      <c r="H81" s="59" t="s">
        <v>276</v>
      </c>
    </row>
    <row r="82" ht="11.25">
      <c r="H82" s="59" t="s">
        <v>277</v>
      </c>
    </row>
    <row r="83" ht="11.25">
      <c r="H83" s="59" t="s">
        <v>278</v>
      </c>
    </row>
    <row r="84" ht="11.25">
      <c r="H84" s="59" t="s">
        <v>279</v>
      </c>
    </row>
    <row r="85" ht="11.25">
      <c r="H85" s="59" t="s">
        <v>280</v>
      </c>
    </row>
  </sheetData>
  <sheetProtection/>
  <mergeCells count="3">
    <mergeCell ref="K1:N1"/>
    <mergeCell ref="P1:Q1"/>
    <mergeCell ref="AA1:A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элетроэнергетики (сетевые организации)</dc:title>
  <dc:subject>Показатели подлежащие раскрытию в сфере элетроэнергетики (сетевые организации)</dc:subject>
  <dc:creator>--</dc:creator>
  <cp:keywords/>
  <dc:description/>
  <cp:lastModifiedBy>Admin</cp:lastModifiedBy>
  <cp:lastPrinted>2014-03-03T07:15:35Z</cp:lastPrinted>
  <dcterms:created xsi:type="dcterms:W3CDTF">2004-05-21T07:18:45Z</dcterms:created>
  <dcterms:modified xsi:type="dcterms:W3CDTF">2014-03-03T07:51:23Z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EE.OPEN.INFO.COST.NET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1.0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FACT</vt:lpwstr>
  </property>
</Properties>
</file>