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tabRatio="932" activeTab="0"/>
  </bookViews>
  <sheets>
    <sheet name="стоки(пл.2014)" sheetId="1" r:id="rId1"/>
    <sheet name="Лист1" sheetId="2" r:id="rId2"/>
  </sheets>
  <definedNames>
    <definedName name="_xlnm.Print_Titles" localSheetId="0">'стоки(пл.2014)'!$8:$9</definedName>
  </definedNames>
  <calcPr fullCalcOnLoad="1"/>
</workbook>
</file>

<file path=xl/sharedStrings.xml><?xml version="1.0" encoding="utf-8"?>
<sst xmlns="http://schemas.openxmlformats.org/spreadsheetml/2006/main" count="108" uniqueCount="82">
  <si>
    <t>№ п/п</t>
  </si>
  <si>
    <t>Ед.изм.</t>
  </si>
  <si>
    <t>Натуральные показатели</t>
  </si>
  <si>
    <t>Пропущено сточных вод</t>
  </si>
  <si>
    <t>тыс.м3</t>
  </si>
  <si>
    <t>Внутрихозяйственный оборот</t>
  </si>
  <si>
    <t>руб./м3</t>
  </si>
  <si>
    <t>тыс.руб.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</si>
  <si>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</si>
  <si>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</si>
  <si>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</si>
  <si>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</si>
  <si>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</si>
  <si>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</si>
  <si>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</si>
  <si>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</si>
  <si>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</si>
  <si>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бюджетным потребителям</t>
  </si>
  <si>
    <t>Наименование затрат</t>
  </si>
  <si>
    <t>1</t>
  </si>
  <si>
    <t xml:space="preserve"> населению</t>
  </si>
  <si>
    <t>прочим потребителям</t>
  </si>
  <si>
    <t>Прямые расходы</t>
  </si>
  <si>
    <t>электроэнергия</t>
  </si>
  <si>
    <t>амортизация</t>
  </si>
  <si>
    <t>аренда основного оборудования</t>
  </si>
  <si>
    <t>текущий ремонт и техническое обслуживание</t>
  </si>
  <si>
    <t>2.6</t>
  </si>
  <si>
    <t>2.7</t>
  </si>
  <si>
    <t>затраты на оплату труда</t>
  </si>
  <si>
    <t>2.8</t>
  </si>
  <si>
    <t>отчисления на социальные нужды</t>
  </si>
  <si>
    <t>2.9</t>
  </si>
  <si>
    <t>2.10</t>
  </si>
  <si>
    <t>2.11</t>
  </si>
  <si>
    <t>2.12</t>
  </si>
  <si>
    <t>2.13</t>
  </si>
  <si>
    <t>цеховые расходы</t>
  </si>
  <si>
    <t>прочие прямые расходы</t>
  </si>
  <si>
    <t>3</t>
  </si>
  <si>
    <t>Косвенные (прочие) расходы</t>
  </si>
  <si>
    <t>4</t>
  </si>
  <si>
    <t>5</t>
  </si>
  <si>
    <t xml:space="preserve">Расходы, не учитываемые при определении налоговой базы налога на прибыль , </t>
  </si>
  <si>
    <t>6</t>
  </si>
  <si>
    <t>7</t>
  </si>
  <si>
    <t>Реализация услуг всего: в т.ч.</t>
  </si>
  <si>
    <t>1.3.1</t>
  </si>
  <si>
    <t>1.3.2</t>
  </si>
  <si>
    <t>1.3.3</t>
  </si>
  <si>
    <t>услуги по транспортированию стоков, оказываемые сторонними организациями;</t>
  </si>
  <si>
    <t>услуги по очистке стоков и утилизации сточной жидкости, оказываемые сторонними организациями;</t>
  </si>
  <si>
    <t>услуги по утилизации осадка, оказываемые сторонними организациями</t>
  </si>
  <si>
    <t>3.1</t>
  </si>
  <si>
    <t>расходы по проведению аварийно-восстановительных работ</t>
  </si>
  <si>
    <t>3.2</t>
  </si>
  <si>
    <t xml:space="preserve"> общеэксплуатационные расходы</t>
  </si>
  <si>
    <t xml:space="preserve">Корректировка величины финансовых потребностей </t>
  </si>
  <si>
    <t xml:space="preserve">      Тариф                                                              Тво= (РПС+РОС+РУО+ВРпроизв+∆ФВ )/ Vво</t>
  </si>
  <si>
    <t>тыс.кВтч</t>
  </si>
  <si>
    <t>2.14</t>
  </si>
  <si>
    <t>охрана труда и техника безопасности</t>
  </si>
  <si>
    <t>Итого производственная себестоимость</t>
  </si>
  <si>
    <t>тыс.руб</t>
  </si>
  <si>
    <t>Себестоимость реализации</t>
  </si>
  <si>
    <t xml:space="preserve">материалы </t>
  </si>
  <si>
    <t>Расчет тарифных последствий  на услуги по транспортировке сточных вод  ООО "Кубаньречфлот-сервис"</t>
  </si>
  <si>
    <t>Без учета программы       Тариф 2013г.</t>
  </si>
  <si>
    <t>Без учета программы Тариф 2014г.</t>
  </si>
  <si>
    <t>С учетом программы Тариф 2015г.</t>
  </si>
  <si>
    <t>С учетом программы Тариф 2014г.</t>
  </si>
  <si>
    <t>Без учета программы Тариф 2015г.</t>
  </si>
  <si>
    <t>Без учета программы Тариф 2016г.</t>
  </si>
  <si>
    <t>С учетом программы Тариф 2016г.</t>
  </si>
  <si>
    <t>Без учета программы Тариф 2017г.</t>
  </si>
  <si>
    <t>С учетом программы Тариф 2017г.</t>
  </si>
  <si>
    <t xml:space="preserve">Внереализационные расходы ,                                                                                                                                                                                                                                                  </t>
  </si>
  <si>
    <t>ООО "КРФС" на 2012 - 2017 годы"</t>
  </si>
  <si>
    <t xml:space="preserve">Приложение № 14, к "Программе энергосбережения </t>
  </si>
  <si>
    <t>и повышения энергетической эффективности</t>
  </si>
  <si>
    <t>по программе энергосбережения</t>
  </si>
  <si>
    <t>утвержденной приказом от 17.09.2015 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</si>
</sst>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Arial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38</xdr:row>
      <xdr:rowOff>180975</xdr:rowOff>
    </xdr:from>
    <xdr:to>
      <xdr:col>1</xdr:col>
      <xdr:colOff>2819400</xdr:colOff>
      <xdr:row>40</xdr:row>
      <xdr:rowOff>0</xdr:rowOff>
    </xdr:to>
    <xdr:pic>
      <xdr:nvPicPr>
        <xdr:cNvPr id="1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0620375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40</xdr:row>
      <xdr:rowOff>600075</xdr:rowOff>
    </xdr:from>
    <xdr:to>
      <xdr:col>1</xdr:col>
      <xdr:colOff>1714500</xdr:colOff>
      <xdr:row>41</xdr:row>
      <xdr:rowOff>28575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41</xdr:row>
      <xdr:rowOff>133350</xdr:rowOff>
    </xdr:from>
    <xdr:to>
      <xdr:col>1</xdr:col>
      <xdr:colOff>1790700</xdr:colOff>
      <xdr:row>42</xdr:row>
      <xdr:rowOff>28575</xdr:rowOff>
    </xdr:to>
    <xdr:pic>
      <xdr:nvPicPr>
        <xdr:cNvPr id="3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1915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41</xdr:row>
      <xdr:rowOff>133350</xdr:rowOff>
    </xdr:from>
    <xdr:to>
      <xdr:col>1</xdr:col>
      <xdr:colOff>1790700</xdr:colOff>
      <xdr:row>42</xdr:row>
      <xdr:rowOff>28575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1915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" sqref="M7"/>
    </sheetView>
  </sheetViews>
  <sheetFormatPr defaultColWidth="9.125" defaultRowHeight="12.75"/>
  <cols>
    <col min="1" max="1" width="8.375" style="1" customWidth="1"/>
    <col min="2" max="2" width="37.00390625" style="2" customWidth="1"/>
    <col min="3" max="3" width="9.625" style="2" customWidth="1"/>
    <col min="4" max="4" width="15.375" style="2" customWidth="1"/>
    <col min="5" max="5" width="15.50390625" style="2" customWidth="1"/>
    <col min="6" max="6" width="14.50390625" style="2" customWidth="1"/>
    <col min="7" max="11" width="13.875" style="2" customWidth="1"/>
    <col min="12" max="12" width="13.625" style="2" customWidth="1"/>
    <col min="13" max="13" width="12.375" style="2" bestFit="1" customWidth="1"/>
    <col min="14" max="16384" width="9.125" style="2" customWidth="1"/>
  </cols>
  <sheetData>
    <row r="1" spans="5:12" ht="15">
      <c r="E1" s="34"/>
      <c r="F1" s="35"/>
      <c r="G1" s="35"/>
      <c r="H1" s="35"/>
      <c r="I1" s="46" t="s">
        <v>78</v>
      </c>
      <c r="J1" s="47"/>
      <c r="K1" s="47"/>
      <c r="L1" s="47"/>
    </row>
    <row r="2" spans="5:12" ht="15">
      <c r="E2" s="34"/>
      <c r="F2" s="35"/>
      <c r="G2" s="35"/>
      <c r="H2" s="35"/>
      <c r="I2" s="46" t="s">
        <v>79</v>
      </c>
      <c r="J2" s="47"/>
      <c r="K2" s="47"/>
      <c r="L2" s="47"/>
    </row>
    <row r="3" spans="5:12" ht="15">
      <c r="E3" s="34"/>
      <c r="F3" s="35"/>
      <c r="G3" s="35"/>
      <c r="H3" s="35"/>
      <c r="I3" s="46" t="s">
        <v>77</v>
      </c>
      <c r="J3" s="47"/>
      <c r="K3" s="47"/>
      <c r="L3" s="47"/>
    </row>
    <row r="4" spans="6:12" ht="15">
      <c r="F4" s="13"/>
      <c r="I4" s="57" t="s">
        <v>81</v>
      </c>
      <c r="J4" s="58"/>
      <c r="K4" s="58"/>
      <c r="L4" s="56"/>
    </row>
    <row r="5" spans="6:12" ht="15">
      <c r="F5" s="13"/>
      <c r="I5" s="57"/>
      <c r="J5" s="58"/>
      <c r="K5" s="58"/>
      <c r="L5" s="56"/>
    </row>
    <row r="6" spans="1:12" ht="15">
      <c r="A6" s="48" t="s">
        <v>66</v>
      </c>
      <c r="B6" s="48"/>
      <c r="C6" s="48"/>
      <c r="D6" s="48"/>
      <c r="E6" s="48"/>
      <c r="F6" s="48"/>
      <c r="G6" s="49"/>
      <c r="H6" s="49"/>
      <c r="I6" s="49"/>
      <c r="J6" s="49"/>
      <c r="K6" s="49"/>
      <c r="L6" s="49"/>
    </row>
    <row r="7" spans="1:17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 ht="15.75" customHeight="1">
      <c r="A8" s="50" t="s">
        <v>0</v>
      </c>
      <c r="B8" s="45" t="s">
        <v>18</v>
      </c>
      <c r="C8" s="43" t="s">
        <v>1</v>
      </c>
      <c r="D8" s="45" t="s">
        <v>67</v>
      </c>
      <c r="E8" s="43" t="s">
        <v>68</v>
      </c>
      <c r="F8" s="42" t="s">
        <v>70</v>
      </c>
      <c r="G8" s="43" t="s">
        <v>71</v>
      </c>
      <c r="H8" s="42" t="s">
        <v>69</v>
      </c>
      <c r="I8" s="43" t="s">
        <v>72</v>
      </c>
      <c r="J8" s="42" t="s">
        <v>73</v>
      </c>
      <c r="K8" s="43" t="s">
        <v>74</v>
      </c>
      <c r="L8" s="45" t="s">
        <v>75</v>
      </c>
      <c r="M8" s="4"/>
      <c r="N8" s="4"/>
      <c r="O8" s="4"/>
      <c r="P8" s="4"/>
      <c r="Q8" s="4"/>
      <c r="R8" s="4"/>
      <c r="S8" s="4"/>
      <c r="T8" s="4"/>
    </row>
    <row r="9" spans="1:20" ht="78.75" customHeight="1">
      <c r="A9" s="50"/>
      <c r="B9" s="45"/>
      <c r="C9" s="44"/>
      <c r="D9" s="45"/>
      <c r="E9" s="44"/>
      <c r="F9" s="42"/>
      <c r="G9" s="44"/>
      <c r="H9" s="42"/>
      <c r="I9" s="44"/>
      <c r="J9" s="42"/>
      <c r="K9" s="44"/>
      <c r="L9" s="45"/>
      <c r="M9" s="4"/>
      <c r="N9" s="4"/>
      <c r="O9" s="4"/>
      <c r="P9" s="4"/>
      <c r="Q9" s="4"/>
      <c r="R9" s="4"/>
      <c r="S9" s="4"/>
      <c r="T9" s="4"/>
    </row>
    <row r="10" spans="1:20" ht="15">
      <c r="A10" s="5" t="s">
        <v>19</v>
      </c>
      <c r="B10" s="6" t="s">
        <v>2</v>
      </c>
      <c r="C10" s="6"/>
      <c r="D10" s="22"/>
      <c r="E10" s="22"/>
      <c r="F10" s="27"/>
      <c r="G10" s="30"/>
      <c r="H10" s="30"/>
      <c r="I10" s="30"/>
      <c r="J10" s="30"/>
      <c r="K10" s="30"/>
      <c r="L10" s="7"/>
      <c r="M10" s="4"/>
      <c r="N10" s="4"/>
      <c r="O10" s="4"/>
      <c r="P10" s="4"/>
      <c r="Q10" s="4"/>
      <c r="R10" s="4"/>
      <c r="S10" s="4"/>
      <c r="T10" s="4"/>
    </row>
    <row r="11" spans="1:20" ht="15">
      <c r="A11" s="5" t="s">
        <v>8</v>
      </c>
      <c r="B11" s="18" t="s">
        <v>3</v>
      </c>
      <c r="C11" s="19" t="s">
        <v>4</v>
      </c>
      <c r="D11" s="22">
        <f>D12+D13</f>
        <v>120</v>
      </c>
      <c r="E11" s="22">
        <v>122</v>
      </c>
      <c r="F11" s="22">
        <v>122</v>
      </c>
      <c r="G11" s="22">
        <v>112.1</v>
      </c>
      <c r="H11" s="22">
        <v>112.1</v>
      </c>
      <c r="I11" s="22">
        <v>118</v>
      </c>
      <c r="J11" s="22">
        <v>118</v>
      </c>
      <c r="K11" s="22">
        <v>118</v>
      </c>
      <c r="L11" s="22">
        <v>118</v>
      </c>
      <c r="M11" s="4"/>
      <c r="N11" s="4"/>
      <c r="O11" s="4"/>
      <c r="P11" s="4"/>
      <c r="Q11" s="4"/>
      <c r="R11" s="4"/>
      <c r="S11" s="4"/>
      <c r="T11" s="4"/>
    </row>
    <row r="12" spans="1:20" ht="15">
      <c r="A12" s="5" t="s">
        <v>9</v>
      </c>
      <c r="B12" s="18" t="s">
        <v>5</v>
      </c>
      <c r="C12" s="19" t="s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4"/>
      <c r="N12" s="4"/>
      <c r="O12" s="4"/>
      <c r="P12" s="4"/>
      <c r="Q12" s="4"/>
      <c r="R12" s="4"/>
      <c r="S12" s="4"/>
      <c r="T12" s="4"/>
    </row>
    <row r="13" spans="1:20" ht="15">
      <c r="A13" s="5" t="s">
        <v>10</v>
      </c>
      <c r="B13" s="18" t="s">
        <v>46</v>
      </c>
      <c r="C13" s="19" t="s">
        <v>4</v>
      </c>
      <c r="D13" s="22">
        <f>D14+D15+D16</f>
        <v>120</v>
      </c>
      <c r="E13" s="22">
        <v>122</v>
      </c>
      <c r="F13" s="22">
        <v>122</v>
      </c>
      <c r="G13" s="22">
        <v>112.1</v>
      </c>
      <c r="H13" s="22">
        <v>112.1</v>
      </c>
      <c r="I13" s="22">
        <v>118</v>
      </c>
      <c r="J13" s="22">
        <v>118</v>
      </c>
      <c r="K13" s="22">
        <v>118</v>
      </c>
      <c r="L13" s="22">
        <v>118</v>
      </c>
      <c r="M13" s="4"/>
      <c r="N13" s="4"/>
      <c r="O13" s="4"/>
      <c r="P13" s="4"/>
      <c r="Q13" s="4"/>
      <c r="R13" s="4"/>
      <c r="S13" s="4"/>
      <c r="T13" s="4"/>
    </row>
    <row r="14" spans="1:20" ht="15">
      <c r="A14" s="5" t="s">
        <v>47</v>
      </c>
      <c r="B14" s="18" t="s">
        <v>20</v>
      </c>
      <c r="C14" s="19" t="s">
        <v>4</v>
      </c>
      <c r="D14" s="22">
        <v>102</v>
      </c>
      <c r="E14" s="22">
        <v>104</v>
      </c>
      <c r="F14" s="22">
        <v>104</v>
      </c>
      <c r="G14" s="22">
        <v>98.5</v>
      </c>
      <c r="H14" s="22">
        <v>98.5</v>
      </c>
      <c r="I14" s="22">
        <v>104.2</v>
      </c>
      <c r="J14" s="22">
        <v>104.2</v>
      </c>
      <c r="K14" s="22">
        <v>104.2</v>
      </c>
      <c r="L14" s="22">
        <v>104.2</v>
      </c>
      <c r="M14" s="32"/>
      <c r="N14" s="4"/>
      <c r="O14" s="4"/>
      <c r="P14" s="4"/>
      <c r="Q14" s="4"/>
      <c r="R14" s="4"/>
      <c r="S14" s="4"/>
      <c r="T14" s="4"/>
    </row>
    <row r="15" spans="1:20" ht="15">
      <c r="A15" s="5" t="s">
        <v>48</v>
      </c>
      <c r="B15" s="18" t="s">
        <v>17</v>
      </c>
      <c r="C15" s="19" t="s"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4"/>
      <c r="N15" s="4"/>
      <c r="O15" s="4"/>
      <c r="P15" s="4"/>
      <c r="Q15" s="4"/>
      <c r="R15" s="4"/>
      <c r="S15" s="4"/>
      <c r="T15" s="4"/>
    </row>
    <row r="16" spans="1:20" ht="15">
      <c r="A16" s="5" t="s">
        <v>49</v>
      </c>
      <c r="B16" s="18" t="s">
        <v>21</v>
      </c>
      <c r="C16" s="19" t="s">
        <v>4</v>
      </c>
      <c r="D16" s="22">
        <v>18</v>
      </c>
      <c r="E16" s="22">
        <v>18</v>
      </c>
      <c r="F16" s="22">
        <v>18</v>
      </c>
      <c r="G16" s="22">
        <v>13.6</v>
      </c>
      <c r="H16" s="22">
        <v>13.6</v>
      </c>
      <c r="I16" s="22">
        <v>13.8</v>
      </c>
      <c r="J16" s="22">
        <v>13.8</v>
      </c>
      <c r="K16" s="22">
        <v>13.8</v>
      </c>
      <c r="L16" s="22">
        <v>13.8</v>
      </c>
      <c r="M16" s="32"/>
      <c r="N16" s="4"/>
      <c r="O16" s="4"/>
      <c r="P16" s="4"/>
      <c r="Q16" s="4"/>
      <c r="R16" s="4"/>
      <c r="S16" s="4"/>
      <c r="T16" s="4"/>
    </row>
    <row r="17" spans="1:20" ht="17.25">
      <c r="A17" s="5" t="s">
        <v>11</v>
      </c>
      <c r="B17" s="12" t="s">
        <v>22</v>
      </c>
      <c r="C17" s="8"/>
      <c r="D17" s="22">
        <f aca="true" t="shared" si="0" ref="D17:L17">D18+D20+D21+D22+D23+D24+D25+D26+D27+D28+D29+D30+D31+D32</f>
        <v>2233.64</v>
      </c>
      <c r="E17" s="22">
        <f t="shared" si="0"/>
        <v>531.71</v>
      </c>
      <c r="F17" s="22">
        <f t="shared" si="0"/>
        <v>586.71</v>
      </c>
      <c r="G17" s="22">
        <f t="shared" si="0"/>
        <v>539.1500000000001</v>
      </c>
      <c r="H17" s="22">
        <f t="shared" si="0"/>
        <v>724.8490000000002</v>
      </c>
      <c r="I17" s="22">
        <f t="shared" si="0"/>
        <v>876.82</v>
      </c>
      <c r="J17" s="22">
        <f t="shared" si="0"/>
        <v>877.82</v>
      </c>
      <c r="K17" s="22">
        <f t="shared" si="0"/>
        <v>876.82</v>
      </c>
      <c r="L17" s="22">
        <f t="shared" si="0"/>
        <v>877.82</v>
      </c>
      <c r="M17" s="4"/>
      <c r="N17" s="4"/>
      <c r="O17" s="4"/>
      <c r="P17" s="4"/>
      <c r="Q17" s="4"/>
      <c r="R17" s="4"/>
      <c r="S17" s="4"/>
      <c r="T17" s="4"/>
    </row>
    <row r="18" spans="1:20" ht="15">
      <c r="A18" s="5" t="s">
        <v>12</v>
      </c>
      <c r="B18" s="17" t="s">
        <v>65</v>
      </c>
      <c r="C18" s="19" t="s">
        <v>7</v>
      </c>
      <c r="D18" s="22"/>
      <c r="E18" s="22"/>
      <c r="F18" s="22"/>
      <c r="G18" s="22"/>
      <c r="H18" s="22"/>
      <c r="I18" s="22"/>
      <c r="J18" s="22"/>
      <c r="K18" s="22"/>
      <c r="L18" s="22"/>
      <c r="M18" s="4"/>
      <c r="N18" s="4"/>
      <c r="O18" s="4"/>
      <c r="P18" s="4"/>
      <c r="Q18" s="4"/>
      <c r="R18" s="4"/>
      <c r="S18" s="4"/>
      <c r="T18" s="4"/>
    </row>
    <row r="19" spans="1:20" ht="15">
      <c r="A19" s="51" t="s">
        <v>13</v>
      </c>
      <c r="B19" s="43" t="s">
        <v>23</v>
      </c>
      <c r="C19" s="19" t="s">
        <v>59</v>
      </c>
      <c r="D19" s="20">
        <v>11.17</v>
      </c>
      <c r="E19" s="20"/>
      <c r="F19" s="20"/>
      <c r="G19" s="20"/>
      <c r="H19" s="20"/>
      <c r="I19" s="20"/>
      <c r="J19" s="20"/>
      <c r="K19" s="20"/>
      <c r="L19" s="20"/>
      <c r="M19" s="4"/>
      <c r="N19" s="4"/>
      <c r="O19" s="4"/>
      <c r="P19" s="4"/>
      <c r="Q19" s="4"/>
      <c r="R19" s="4"/>
      <c r="S19" s="4"/>
      <c r="T19" s="4"/>
    </row>
    <row r="20" spans="1:20" ht="15">
      <c r="A20" s="52"/>
      <c r="B20" s="44"/>
      <c r="C20" s="19" t="s">
        <v>7</v>
      </c>
      <c r="D20" s="22">
        <v>41.15</v>
      </c>
      <c r="E20" s="22">
        <v>44.26</v>
      </c>
      <c r="F20" s="22">
        <v>44.26</v>
      </c>
      <c r="G20" s="22">
        <v>38.1</v>
      </c>
      <c r="H20" s="22">
        <v>38.1</v>
      </c>
      <c r="I20" s="22">
        <v>39</v>
      </c>
      <c r="J20" s="22">
        <v>39</v>
      </c>
      <c r="K20" s="22">
        <v>39</v>
      </c>
      <c r="L20" s="22">
        <v>39</v>
      </c>
      <c r="M20" s="4"/>
      <c r="N20" s="4"/>
      <c r="O20" s="4"/>
      <c r="P20" s="4"/>
      <c r="Q20" s="4"/>
      <c r="R20" s="4"/>
      <c r="S20" s="4"/>
      <c r="T20" s="4"/>
    </row>
    <row r="21" spans="1:20" ht="15">
      <c r="A21" s="5" t="s">
        <v>14</v>
      </c>
      <c r="B21" s="17" t="s">
        <v>24</v>
      </c>
      <c r="C21" s="19" t="s">
        <v>7</v>
      </c>
      <c r="D21" s="22"/>
      <c r="E21" s="22"/>
      <c r="F21" s="22"/>
      <c r="G21" s="22"/>
      <c r="H21" s="22"/>
      <c r="I21" s="22">
        <v>21.5</v>
      </c>
      <c r="J21" s="22">
        <v>21.5</v>
      </c>
      <c r="K21" s="22">
        <v>21.5</v>
      </c>
      <c r="L21" s="22">
        <v>21.5</v>
      </c>
      <c r="M21" s="4"/>
      <c r="N21" s="4"/>
      <c r="O21" s="4"/>
      <c r="P21" s="4"/>
      <c r="Q21" s="4"/>
      <c r="R21" s="4"/>
      <c r="S21" s="4"/>
      <c r="T21" s="4"/>
    </row>
    <row r="22" spans="1:20" ht="15">
      <c r="A22" s="5" t="s">
        <v>15</v>
      </c>
      <c r="B22" s="17" t="s">
        <v>25</v>
      </c>
      <c r="C22" s="19" t="s">
        <v>7</v>
      </c>
      <c r="D22" s="22">
        <v>361.71</v>
      </c>
      <c r="E22" s="22">
        <v>321.05</v>
      </c>
      <c r="F22" s="22">
        <v>321.05</v>
      </c>
      <c r="G22" s="22">
        <v>321.05</v>
      </c>
      <c r="H22" s="22">
        <v>321.05</v>
      </c>
      <c r="I22" s="22">
        <v>337.1</v>
      </c>
      <c r="J22" s="22">
        <v>337.1</v>
      </c>
      <c r="K22" s="22">
        <v>337.1</v>
      </c>
      <c r="L22" s="22">
        <v>337.1</v>
      </c>
      <c r="M22" s="4"/>
      <c r="N22" s="4"/>
      <c r="O22" s="4"/>
      <c r="P22" s="4"/>
      <c r="Q22" s="4"/>
      <c r="R22" s="4"/>
      <c r="S22" s="4"/>
      <c r="T22" s="4"/>
    </row>
    <row r="23" spans="1:20" ht="30.75">
      <c r="A23" s="5" t="s">
        <v>16</v>
      </c>
      <c r="B23" s="17" t="s">
        <v>26</v>
      </c>
      <c r="C23" s="19" t="s">
        <v>7</v>
      </c>
      <c r="D23" s="22">
        <v>254.02</v>
      </c>
      <c r="E23" s="22">
        <v>166.4</v>
      </c>
      <c r="F23" s="22">
        <v>166.4</v>
      </c>
      <c r="G23" s="22">
        <v>180</v>
      </c>
      <c r="H23" s="22">
        <v>180</v>
      </c>
      <c r="I23" s="22">
        <v>194.9</v>
      </c>
      <c r="J23" s="22">
        <v>194.9</v>
      </c>
      <c r="K23" s="22">
        <v>194.9</v>
      </c>
      <c r="L23" s="22">
        <v>194.9</v>
      </c>
      <c r="M23" s="33"/>
      <c r="N23" s="4"/>
      <c r="O23" s="4"/>
      <c r="P23" s="4"/>
      <c r="Q23" s="4"/>
      <c r="R23" s="4"/>
      <c r="S23" s="4"/>
      <c r="T23" s="4"/>
    </row>
    <row r="24" spans="1:20" s="41" customFormat="1" ht="15">
      <c r="A24" s="36" t="s">
        <v>27</v>
      </c>
      <c r="B24" s="37" t="s">
        <v>80</v>
      </c>
      <c r="C24" s="38" t="s">
        <v>7</v>
      </c>
      <c r="D24" s="39"/>
      <c r="E24" s="39"/>
      <c r="F24" s="39">
        <v>55</v>
      </c>
      <c r="G24" s="39"/>
      <c r="H24" s="39">
        <v>185.699</v>
      </c>
      <c r="I24" s="39"/>
      <c r="J24" s="39">
        <v>1</v>
      </c>
      <c r="K24" s="39"/>
      <c r="L24" s="39">
        <v>1</v>
      </c>
      <c r="M24" s="40"/>
      <c r="N24" s="40"/>
      <c r="O24" s="40"/>
      <c r="P24" s="40"/>
      <c r="Q24" s="40"/>
      <c r="R24" s="40"/>
      <c r="S24" s="40"/>
      <c r="T24" s="40"/>
    </row>
    <row r="25" spans="1:20" ht="15">
      <c r="A25" s="5" t="s">
        <v>28</v>
      </c>
      <c r="B25" s="17" t="s">
        <v>29</v>
      </c>
      <c r="C25" s="19" t="s">
        <v>7</v>
      </c>
      <c r="D25" s="22"/>
      <c r="E25" s="22"/>
      <c r="F25" s="22"/>
      <c r="G25" s="22"/>
      <c r="H25" s="22"/>
      <c r="I25" s="22">
        <v>218.37</v>
      </c>
      <c r="J25" s="22">
        <v>218.37</v>
      </c>
      <c r="K25" s="22">
        <v>218.37</v>
      </c>
      <c r="L25" s="22">
        <v>218.37</v>
      </c>
      <c r="M25" s="4"/>
      <c r="N25" s="4"/>
      <c r="O25" s="4"/>
      <c r="P25" s="4"/>
      <c r="Q25" s="4"/>
      <c r="R25" s="4"/>
      <c r="S25" s="4"/>
      <c r="T25" s="4"/>
    </row>
    <row r="26" spans="1:20" ht="15">
      <c r="A26" s="5" t="s">
        <v>30</v>
      </c>
      <c r="B26" s="17" t="s">
        <v>31</v>
      </c>
      <c r="C26" s="19" t="s">
        <v>7</v>
      </c>
      <c r="D26" s="22"/>
      <c r="E26" s="22"/>
      <c r="F26" s="22"/>
      <c r="G26" s="22"/>
      <c r="H26" s="22"/>
      <c r="I26" s="22">
        <v>65.95</v>
      </c>
      <c r="J26" s="22">
        <v>65.95</v>
      </c>
      <c r="K26" s="22">
        <v>65.95</v>
      </c>
      <c r="L26" s="22">
        <v>65.95</v>
      </c>
      <c r="M26" s="4"/>
      <c r="N26" s="4"/>
      <c r="O26" s="4"/>
      <c r="P26" s="4"/>
      <c r="Q26" s="4"/>
      <c r="R26" s="4"/>
      <c r="S26" s="4"/>
      <c r="T26" s="4"/>
    </row>
    <row r="27" spans="1:20" ht="30.75">
      <c r="A27" s="5" t="s">
        <v>32</v>
      </c>
      <c r="B27" s="17" t="s">
        <v>61</v>
      </c>
      <c r="C27" s="19" t="s">
        <v>7</v>
      </c>
      <c r="D27" s="22"/>
      <c r="E27" s="22"/>
      <c r="F27" s="22"/>
      <c r="G27" s="22"/>
      <c r="H27" s="22"/>
      <c r="I27" s="22"/>
      <c r="J27" s="22"/>
      <c r="K27" s="22"/>
      <c r="L27" s="22"/>
      <c r="M27" s="4"/>
      <c r="N27" s="4"/>
      <c r="O27" s="4"/>
      <c r="P27" s="4"/>
      <c r="Q27" s="4"/>
      <c r="R27" s="4"/>
      <c r="S27" s="4"/>
      <c r="T27" s="4"/>
    </row>
    <row r="28" spans="1:20" ht="46.5">
      <c r="A28" s="5" t="s">
        <v>33</v>
      </c>
      <c r="B28" s="17" t="s">
        <v>50</v>
      </c>
      <c r="C28" s="19" t="s">
        <v>7</v>
      </c>
      <c r="D28" s="22">
        <v>1570.06</v>
      </c>
      <c r="E28" s="22"/>
      <c r="F28" s="22"/>
      <c r="G28" s="22"/>
      <c r="H28" s="22"/>
      <c r="I28" s="22"/>
      <c r="J28" s="22"/>
      <c r="K28" s="22"/>
      <c r="L28" s="22"/>
      <c r="M28" s="4"/>
      <c r="N28" s="4"/>
      <c r="O28" s="4"/>
      <c r="P28" s="4"/>
      <c r="Q28" s="4"/>
      <c r="R28" s="4"/>
      <c r="S28" s="4"/>
      <c r="T28" s="4"/>
    </row>
    <row r="29" spans="1:20" ht="54.75" customHeight="1">
      <c r="A29" s="5" t="s">
        <v>34</v>
      </c>
      <c r="B29" s="17" t="s">
        <v>51</v>
      </c>
      <c r="C29" s="19" t="s">
        <v>7</v>
      </c>
      <c r="D29" s="22"/>
      <c r="E29" s="22"/>
      <c r="F29" s="22"/>
      <c r="G29" s="22"/>
      <c r="H29" s="22"/>
      <c r="I29" s="22"/>
      <c r="J29" s="22"/>
      <c r="K29" s="22"/>
      <c r="L29" s="22"/>
      <c r="M29" s="4"/>
      <c r="N29" s="4"/>
      <c r="O29" s="4"/>
      <c r="P29" s="4"/>
      <c r="Q29" s="4"/>
      <c r="R29" s="4"/>
      <c r="S29" s="4"/>
      <c r="T29" s="4"/>
    </row>
    <row r="30" spans="1:20" ht="40.5" customHeight="1">
      <c r="A30" s="5" t="s">
        <v>35</v>
      </c>
      <c r="B30" s="17" t="s">
        <v>52</v>
      </c>
      <c r="C30" s="19" t="s">
        <v>7</v>
      </c>
      <c r="D30" s="22"/>
      <c r="E30" s="22"/>
      <c r="F30" s="22"/>
      <c r="G30" s="22"/>
      <c r="H30" s="22"/>
      <c r="I30" s="22"/>
      <c r="J30" s="22"/>
      <c r="K30" s="22"/>
      <c r="L30" s="22"/>
      <c r="M30" s="4"/>
      <c r="N30" s="4"/>
      <c r="O30" s="4"/>
      <c r="P30" s="4"/>
      <c r="Q30" s="4"/>
      <c r="R30" s="4"/>
      <c r="S30" s="4"/>
      <c r="T30" s="4"/>
    </row>
    <row r="31" spans="1:20" ht="15">
      <c r="A31" s="5" t="s">
        <v>36</v>
      </c>
      <c r="B31" s="17" t="s">
        <v>37</v>
      </c>
      <c r="C31" s="19" t="s">
        <v>7</v>
      </c>
      <c r="D31" s="22"/>
      <c r="E31" s="22"/>
      <c r="F31" s="22"/>
      <c r="G31" s="22"/>
      <c r="H31" s="22"/>
      <c r="I31" s="22"/>
      <c r="J31" s="22"/>
      <c r="K31" s="22"/>
      <c r="L31" s="22"/>
      <c r="M31" s="4"/>
      <c r="N31" s="4"/>
      <c r="O31" s="4"/>
      <c r="P31" s="4"/>
      <c r="Q31" s="4"/>
      <c r="R31" s="4"/>
      <c r="S31" s="4"/>
      <c r="T31" s="4"/>
    </row>
    <row r="32" spans="1:20" ht="15">
      <c r="A32" s="23" t="s">
        <v>60</v>
      </c>
      <c r="B32" s="17" t="s">
        <v>38</v>
      </c>
      <c r="C32" s="19" t="s">
        <v>7</v>
      </c>
      <c r="D32" s="22">
        <v>6.7</v>
      </c>
      <c r="E32" s="22"/>
      <c r="F32" s="22"/>
      <c r="G32" s="22"/>
      <c r="H32" s="22"/>
      <c r="I32" s="22"/>
      <c r="J32" s="22"/>
      <c r="K32" s="22"/>
      <c r="L32" s="22"/>
      <c r="M32" s="4"/>
      <c r="N32" s="4"/>
      <c r="O32" s="4"/>
      <c r="P32" s="4"/>
      <c r="Q32" s="4"/>
      <c r="R32" s="4"/>
      <c r="S32" s="4"/>
      <c r="T32" s="4"/>
    </row>
    <row r="33" spans="1:12" s="15" customFormat="1" ht="18" customHeight="1">
      <c r="A33" s="24"/>
      <c r="B33" s="53" t="s">
        <v>62</v>
      </c>
      <c r="C33" s="25" t="s">
        <v>63</v>
      </c>
      <c r="D33" s="26">
        <f aca="true" t="shared" si="1" ref="D33:L33">D18+D20+D21+D22+D23+D24+D25+D26+D27+D28+D29+D30+D31+D32</f>
        <v>2233.64</v>
      </c>
      <c r="E33" s="26">
        <f t="shared" si="1"/>
        <v>531.71</v>
      </c>
      <c r="F33" s="26">
        <f t="shared" si="1"/>
        <v>586.71</v>
      </c>
      <c r="G33" s="26">
        <f t="shared" si="1"/>
        <v>539.1500000000001</v>
      </c>
      <c r="H33" s="26">
        <f t="shared" si="1"/>
        <v>724.8490000000002</v>
      </c>
      <c r="I33" s="26">
        <f t="shared" si="1"/>
        <v>876.82</v>
      </c>
      <c r="J33" s="26">
        <f t="shared" si="1"/>
        <v>877.82</v>
      </c>
      <c r="K33" s="26">
        <f t="shared" si="1"/>
        <v>876.82</v>
      </c>
      <c r="L33" s="26">
        <f t="shared" si="1"/>
        <v>877.82</v>
      </c>
    </row>
    <row r="34" spans="1:12" s="15" customFormat="1" ht="47.25" customHeight="1">
      <c r="A34" s="24"/>
      <c r="B34" s="54"/>
      <c r="C34" s="25" t="s">
        <v>6</v>
      </c>
      <c r="D34" s="26">
        <f aca="true" t="shared" si="2" ref="D34:L34">D33/D11</f>
        <v>18.613666666666667</v>
      </c>
      <c r="E34" s="26">
        <f t="shared" si="2"/>
        <v>4.3582786885245905</v>
      </c>
      <c r="F34" s="26">
        <f t="shared" si="2"/>
        <v>4.809098360655738</v>
      </c>
      <c r="G34" s="26">
        <f t="shared" si="2"/>
        <v>4.809545049063337</v>
      </c>
      <c r="H34" s="26">
        <f t="shared" si="2"/>
        <v>6.466092774308655</v>
      </c>
      <c r="I34" s="26">
        <f t="shared" si="2"/>
        <v>7.430677966101696</v>
      </c>
      <c r="J34" s="26">
        <f t="shared" si="2"/>
        <v>7.439152542372882</v>
      </c>
      <c r="K34" s="26">
        <f t="shared" si="2"/>
        <v>7.430677966101696</v>
      </c>
      <c r="L34" s="26">
        <f t="shared" si="2"/>
        <v>7.439152542372882</v>
      </c>
    </row>
    <row r="35" spans="1:12" s="15" customFormat="1" ht="18" customHeight="1">
      <c r="A35" s="24"/>
      <c r="B35" s="53" t="s">
        <v>64</v>
      </c>
      <c r="C35" s="25" t="s">
        <v>63</v>
      </c>
      <c r="D35" s="26">
        <f aca="true" t="shared" si="3" ref="D35:L35">D34*D13</f>
        <v>2233.64</v>
      </c>
      <c r="E35" s="26">
        <f t="shared" si="3"/>
        <v>531.71</v>
      </c>
      <c r="F35" s="26">
        <f t="shared" si="3"/>
        <v>586.71</v>
      </c>
      <c r="G35" s="26">
        <f t="shared" si="3"/>
        <v>539.1500000000001</v>
      </c>
      <c r="H35" s="26">
        <f t="shared" si="3"/>
        <v>724.8490000000002</v>
      </c>
      <c r="I35" s="26">
        <f t="shared" si="3"/>
        <v>876.82</v>
      </c>
      <c r="J35" s="26">
        <f t="shared" si="3"/>
        <v>877.82</v>
      </c>
      <c r="K35" s="26">
        <f t="shared" si="3"/>
        <v>876.82</v>
      </c>
      <c r="L35" s="26">
        <f t="shared" si="3"/>
        <v>877.82</v>
      </c>
    </row>
    <row r="36" spans="1:12" s="15" customFormat="1" ht="15.75" customHeight="1">
      <c r="A36" s="24"/>
      <c r="B36" s="54"/>
      <c r="C36" s="25" t="s">
        <v>6</v>
      </c>
      <c r="D36" s="26"/>
      <c r="E36" s="26"/>
      <c r="F36" s="26"/>
      <c r="G36" s="26"/>
      <c r="H36" s="26"/>
      <c r="I36" s="26"/>
      <c r="J36" s="26"/>
      <c r="K36" s="26"/>
      <c r="L36" s="26"/>
    </row>
    <row r="37" spans="1:20" ht="17.25">
      <c r="A37" s="5" t="s">
        <v>39</v>
      </c>
      <c r="B37" s="12" t="s">
        <v>40</v>
      </c>
      <c r="C37" s="19"/>
      <c r="D37" s="22">
        <f aca="true" t="shared" si="4" ref="D37:L37">SUM(D38:D39)</f>
        <v>519.89</v>
      </c>
      <c r="E37" s="22">
        <f t="shared" si="4"/>
        <v>688.65</v>
      </c>
      <c r="F37" s="22">
        <f t="shared" si="4"/>
        <v>688.65</v>
      </c>
      <c r="G37" s="22">
        <f t="shared" si="4"/>
        <v>745.5</v>
      </c>
      <c r="H37" s="22">
        <f t="shared" si="4"/>
        <v>745.5</v>
      </c>
      <c r="I37" s="22">
        <f t="shared" si="4"/>
        <v>639.4300000000001</v>
      </c>
      <c r="J37" s="22">
        <f t="shared" si="4"/>
        <v>639.4300000000001</v>
      </c>
      <c r="K37" s="22">
        <f t="shared" si="4"/>
        <v>639.4300000000001</v>
      </c>
      <c r="L37" s="22">
        <f t="shared" si="4"/>
        <v>639.4300000000001</v>
      </c>
      <c r="M37" s="4"/>
      <c r="N37" s="4"/>
      <c r="O37" s="4"/>
      <c r="P37" s="4"/>
      <c r="Q37" s="4"/>
      <c r="R37" s="4"/>
      <c r="S37" s="4"/>
      <c r="T37" s="4"/>
    </row>
    <row r="38" spans="1:20" ht="30.75">
      <c r="A38" s="5" t="s">
        <v>53</v>
      </c>
      <c r="B38" s="17" t="s">
        <v>54</v>
      </c>
      <c r="C38" s="19" t="s">
        <v>7</v>
      </c>
      <c r="D38" s="22"/>
      <c r="E38" s="22">
        <v>220</v>
      </c>
      <c r="F38" s="22">
        <v>220</v>
      </c>
      <c r="G38" s="22">
        <v>288.75</v>
      </c>
      <c r="H38" s="22">
        <v>288.75</v>
      </c>
      <c r="I38" s="22">
        <v>300</v>
      </c>
      <c r="J38" s="22">
        <v>300</v>
      </c>
      <c r="K38" s="22">
        <v>300</v>
      </c>
      <c r="L38" s="22">
        <v>300</v>
      </c>
      <c r="M38" s="4"/>
      <c r="N38" s="4"/>
      <c r="O38" s="4"/>
      <c r="P38" s="4"/>
      <c r="Q38" s="4"/>
      <c r="R38" s="4"/>
      <c r="S38" s="4"/>
      <c r="T38" s="4"/>
    </row>
    <row r="39" spans="1:20" ht="15">
      <c r="A39" s="5" t="s">
        <v>55</v>
      </c>
      <c r="B39" s="17" t="s">
        <v>56</v>
      </c>
      <c r="C39" s="19" t="s">
        <v>7</v>
      </c>
      <c r="D39" s="22">
        <v>519.89</v>
      </c>
      <c r="E39" s="22">
        <v>468.65</v>
      </c>
      <c r="F39" s="22">
        <v>468.65</v>
      </c>
      <c r="G39" s="22">
        <v>456.75</v>
      </c>
      <c r="H39" s="22">
        <v>456.75</v>
      </c>
      <c r="I39" s="22">
        <v>339.43</v>
      </c>
      <c r="J39" s="22">
        <v>339.43</v>
      </c>
      <c r="K39" s="22">
        <v>339.43</v>
      </c>
      <c r="L39" s="22">
        <v>339.43</v>
      </c>
      <c r="M39" s="4"/>
      <c r="N39" s="4"/>
      <c r="O39" s="4"/>
      <c r="P39" s="4"/>
      <c r="Q39" s="4"/>
      <c r="R39" s="4"/>
      <c r="S39" s="4"/>
      <c r="T39" s="4"/>
    </row>
    <row r="40" spans="1:20" ht="23.25" customHeight="1">
      <c r="A40" s="5" t="s">
        <v>41</v>
      </c>
      <c r="B40" s="9" t="s">
        <v>76</v>
      </c>
      <c r="C40" s="19" t="s">
        <v>7</v>
      </c>
      <c r="D40" s="22"/>
      <c r="E40" s="22"/>
      <c r="F40" s="22"/>
      <c r="G40" s="22"/>
      <c r="H40" s="22"/>
      <c r="I40" s="22"/>
      <c r="J40" s="22"/>
      <c r="K40" s="22"/>
      <c r="L40" s="22"/>
      <c r="M40" s="4"/>
      <c r="N40" s="4"/>
      <c r="O40" s="4"/>
      <c r="P40" s="4"/>
      <c r="Q40" s="4"/>
      <c r="R40" s="4"/>
      <c r="S40" s="4"/>
      <c r="T40" s="4"/>
    </row>
    <row r="41" spans="1:20" ht="67.5" customHeight="1">
      <c r="A41" s="5" t="s">
        <v>42</v>
      </c>
      <c r="B41" s="9" t="s">
        <v>43</v>
      </c>
      <c r="C41" s="19" t="s">
        <v>7</v>
      </c>
      <c r="D41" s="22">
        <v>44.4</v>
      </c>
      <c r="E41" s="22">
        <v>62.98</v>
      </c>
      <c r="F41" s="22">
        <v>62.98</v>
      </c>
      <c r="G41" s="22">
        <v>65.26</v>
      </c>
      <c r="H41" s="22">
        <v>65.26</v>
      </c>
      <c r="I41" s="22">
        <v>30.38</v>
      </c>
      <c r="J41" s="22">
        <v>30.38</v>
      </c>
      <c r="K41" s="22">
        <v>30.38</v>
      </c>
      <c r="L41" s="22">
        <v>30.38</v>
      </c>
      <c r="M41" s="4"/>
      <c r="N41" s="4"/>
      <c r="O41" s="4"/>
      <c r="P41" s="4"/>
      <c r="Q41" s="4"/>
      <c r="R41" s="4"/>
      <c r="S41" s="4"/>
      <c r="T41" s="4"/>
    </row>
    <row r="42" spans="1:20" ht="30.75">
      <c r="A42" s="5" t="s">
        <v>44</v>
      </c>
      <c r="B42" s="9" t="s">
        <v>57</v>
      </c>
      <c r="C42" s="19" t="s">
        <v>7</v>
      </c>
      <c r="D42" s="22"/>
      <c r="E42" s="22"/>
      <c r="F42" s="22"/>
      <c r="G42" s="22"/>
      <c r="H42" s="22"/>
      <c r="I42" s="22"/>
      <c r="J42" s="22"/>
      <c r="K42" s="22"/>
      <c r="L42" s="22"/>
      <c r="M42" s="4"/>
      <c r="N42" s="4"/>
      <c r="O42" s="4"/>
      <c r="P42" s="4"/>
      <c r="Q42" s="4"/>
      <c r="R42" s="4"/>
      <c r="S42" s="4"/>
      <c r="T42" s="4"/>
    </row>
    <row r="43" spans="1:20" ht="59.25" customHeight="1">
      <c r="A43" s="5" t="s">
        <v>45</v>
      </c>
      <c r="B43" s="10" t="s">
        <v>58</v>
      </c>
      <c r="C43" s="19" t="s">
        <v>6</v>
      </c>
      <c r="D43" s="22">
        <f aca="true" t="shared" si="5" ref="D43:L43">(D35+D37+D41+D42)/D13</f>
        <v>23.31608333333333</v>
      </c>
      <c r="E43" s="22">
        <f t="shared" si="5"/>
        <v>10.519180327868854</v>
      </c>
      <c r="F43" s="22">
        <f t="shared" si="5"/>
        <v>10.97</v>
      </c>
      <c r="G43" s="22">
        <f t="shared" si="5"/>
        <v>12.042016057091883</v>
      </c>
      <c r="H43" s="22">
        <f t="shared" si="5"/>
        <v>13.698563782337201</v>
      </c>
      <c r="I43" s="22">
        <f t="shared" si="5"/>
        <v>13.107033898305085</v>
      </c>
      <c r="J43" s="22">
        <f t="shared" si="5"/>
        <v>13.115508474576272</v>
      </c>
      <c r="K43" s="22">
        <f t="shared" si="5"/>
        <v>13.107033898305085</v>
      </c>
      <c r="L43" s="22">
        <f t="shared" si="5"/>
        <v>13.115508474576272</v>
      </c>
      <c r="M43" s="4"/>
      <c r="N43" s="4"/>
      <c r="O43" s="4"/>
      <c r="P43" s="4"/>
      <c r="Q43" s="4"/>
      <c r="R43" s="4"/>
      <c r="S43" s="4"/>
      <c r="T43" s="4"/>
    </row>
    <row r="44" spans="1:17" ht="15">
      <c r="A44" s="3"/>
      <c r="B44" s="11"/>
      <c r="C44" s="11"/>
      <c r="D44" s="4"/>
      <c r="E44" s="4"/>
      <c r="F44" s="4"/>
      <c r="G44" s="28"/>
      <c r="H44" s="28"/>
      <c r="I44" s="28"/>
      <c r="J44" s="28"/>
      <c r="K44" s="28"/>
      <c r="L44" s="28"/>
      <c r="M44" s="29"/>
      <c r="N44" s="4"/>
      <c r="O44" s="4"/>
      <c r="P44" s="4"/>
      <c r="Q44" s="4"/>
    </row>
    <row r="45" spans="1:17" ht="15">
      <c r="A45" s="3"/>
      <c r="B45" s="4"/>
      <c r="C45" s="4"/>
      <c r="D45" s="4"/>
      <c r="E45" s="4"/>
      <c r="F45" s="4"/>
      <c r="G45" s="28"/>
      <c r="H45" s="28"/>
      <c r="I45" s="28"/>
      <c r="J45" s="28"/>
      <c r="K45" s="28"/>
      <c r="L45" s="28"/>
      <c r="M45" s="4"/>
      <c r="N45" s="4"/>
      <c r="O45" s="4"/>
      <c r="P45" s="4"/>
      <c r="Q45" s="4"/>
    </row>
    <row r="46" spans="1:17" ht="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6" s="15" customFormat="1" ht="12.75" customHeight="1">
      <c r="A47" s="14"/>
      <c r="B47" s="16"/>
      <c r="D47" s="21"/>
      <c r="E47" s="21"/>
      <c r="F47" s="21"/>
    </row>
    <row r="48" spans="1:6" s="15" customFormat="1" ht="12.75" customHeight="1">
      <c r="A48" s="14"/>
      <c r="B48" s="16"/>
      <c r="E48" s="55"/>
      <c r="F48" s="21"/>
    </row>
    <row r="49" spans="1:5" s="15" customFormat="1" ht="12.75" customHeight="1">
      <c r="A49" s="14"/>
      <c r="B49" s="16"/>
      <c r="E49" s="55"/>
    </row>
    <row r="50" spans="1:6" s="15" customFormat="1" ht="15">
      <c r="A50" s="14"/>
      <c r="B50" s="16"/>
      <c r="E50" s="55"/>
      <c r="F50" s="21"/>
    </row>
    <row r="51" ht="15">
      <c r="F51" s="31"/>
    </row>
    <row r="52" ht="15">
      <c r="F52" s="31"/>
    </row>
  </sheetData>
  <sheetProtection/>
  <mergeCells count="23">
    <mergeCell ref="B35:B36"/>
    <mergeCell ref="E48:E50"/>
    <mergeCell ref="G8:G9"/>
    <mergeCell ref="B8:B9"/>
    <mergeCell ref="C8:C9"/>
    <mergeCell ref="D8:D9"/>
    <mergeCell ref="E8:E9"/>
    <mergeCell ref="A19:A20"/>
    <mergeCell ref="B19:B20"/>
    <mergeCell ref="F8:F9"/>
    <mergeCell ref="H8:H9"/>
    <mergeCell ref="I8:I9"/>
    <mergeCell ref="B33:B34"/>
    <mergeCell ref="J8:J9"/>
    <mergeCell ref="K8:K9"/>
    <mergeCell ref="L8:L9"/>
    <mergeCell ref="I1:L1"/>
    <mergeCell ref="I2:L2"/>
    <mergeCell ref="I3:L3"/>
    <mergeCell ref="A6:L6"/>
    <mergeCell ref="A8:A9"/>
    <mergeCell ref="I5:L5"/>
    <mergeCell ref="I4:L4"/>
  </mergeCells>
  <printOptions/>
  <pageMargins left="0.15748031496062992" right="0.15748031496062992" top="0.1968503937007874" bottom="0.1968503937007874" header="0" footer="0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Stroeva</dc:creator>
  <cp:keywords/>
  <dc:description/>
  <cp:lastModifiedBy>Admin</cp:lastModifiedBy>
  <cp:lastPrinted>2016-01-21T09:18:46Z</cp:lastPrinted>
  <dcterms:created xsi:type="dcterms:W3CDTF">2003-12-05T07:13:29Z</dcterms:created>
  <dcterms:modified xsi:type="dcterms:W3CDTF">2016-01-21T09:19:31Z</dcterms:modified>
  <cp:category/>
  <cp:version/>
  <cp:contentType/>
  <cp:contentStatus/>
</cp:coreProperties>
</file>